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N:\Finance\Parker\Finance\Department Quarterly Reports\2024-25\2025-06\"/>
    </mc:Choice>
  </mc:AlternateContent>
  <xr:revisionPtr revIDLastSave="0" documentId="13_ncr:1_{E7B9D868-00D2-4F06-89BD-BFE28C181E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ity Wide" sheetId="1" r:id="rId1"/>
    <sheet name="101 General" sheetId="8" r:id="rId2"/>
    <sheet name="102 Street" sheetId="15" r:id="rId3"/>
    <sheet name="103 Street Light" sheetId="16" r:id="rId4"/>
    <sheet name="104 Library" sheetId="21" r:id="rId5"/>
    <sheet name="110 Airport" sheetId="2" r:id="rId6"/>
    <sheet name="127 Cap. Imp." sheetId="4" r:id="rId7"/>
    <sheet name="128 Impact Fees" sheetId="10" r:id="rId8"/>
    <sheet name="152 ICDBG" sheetId="20" r:id="rId9"/>
    <sheet name="158 Airport Const." sheetId="3" r:id="rId10"/>
    <sheet name="161 Water" sheetId="18" r:id="rId11"/>
    <sheet name="162 Wastewater" sheetId="17" r:id="rId12"/>
    <sheet name="163 Common Area Maint." sheetId="5" r:id="rId13"/>
    <sheet name="164 Sanitation" sheetId="13" r:id="rId14"/>
    <sheet name="167 Pool" sheetId="12" r:id="rId15"/>
    <sheet name="168 Dierkes" sheetId="6" r:id="rId16"/>
    <sheet name="181 Insurance" sheetId="11" r:id="rId17"/>
    <sheet name="182 Shop" sheetId="14" r:id="rId18"/>
    <sheet name="191 Drug &amp; Restit." sheetId="7" r:id="rId19"/>
    <sheet name="193 Park Development" sheetId="19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9" l="1"/>
  <c r="G11" i="19"/>
  <c r="F11" i="19"/>
  <c r="E11" i="19"/>
  <c r="C11" i="19"/>
  <c r="B11" i="19"/>
  <c r="G10" i="7"/>
  <c r="F10" i="7"/>
  <c r="E10" i="7"/>
  <c r="D10" i="7"/>
  <c r="C10" i="7"/>
  <c r="B10" i="7"/>
  <c r="G13" i="14"/>
  <c r="F13" i="14"/>
  <c r="E13" i="14"/>
  <c r="D13" i="14"/>
  <c r="C13" i="14"/>
  <c r="B13" i="14"/>
  <c r="G12" i="11"/>
  <c r="F12" i="11"/>
  <c r="E12" i="11"/>
  <c r="D12" i="11"/>
  <c r="C12" i="11"/>
  <c r="B12" i="11"/>
  <c r="G14" i="6"/>
  <c r="F14" i="6"/>
  <c r="E14" i="6"/>
  <c r="D14" i="6"/>
  <c r="C14" i="6"/>
  <c r="B14" i="6"/>
  <c r="G12" i="12"/>
  <c r="F12" i="12"/>
  <c r="E12" i="12"/>
  <c r="D12" i="12"/>
  <c r="C12" i="12"/>
  <c r="B12" i="12"/>
  <c r="G12" i="13"/>
  <c r="F12" i="13"/>
  <c r="E12" i="13"/>
  <c r="D12" i="13"/>
  <c r="C12" i="13"/>
  <c r="B12" i="13"/>
  <c r="G11" i="5"/>
  <c r="F11" i="5"/>
  <c r="E11" i="5"/>
  <c r="D11" i="5"/>
  <c r="C11" i="5"/>
  <c r="B11" i="5"/>
  <c r="G17" i="17"/>
  <c r="F17" i="17"/>
  <c r="E17" i="17"/>
  <c r="D17" i="17"/>
  <c r="C17" i="17"/>
  <c r="B17" i="17"/>
  <c r="G17" i="18"/>
  <c r="F17" i="18"/>
  <c r="E17" i="18"/>
  <c r="D17" i="18"/>
  <c r="C17" i="18"/>
  <c r="B17" i="18"/>
  <c r="G14" i="3"/>
  <c r="F14" i="3"/>
  <c r="E14" i="3"/>
  <c r="D14" i="3"/>
  <c r="C14" i="3"/>
  <c r="B14" i="3"/>
  <c r="G10" i="20"/>
  <c r="F10" i="20"/>
  <c r="E10" i="20"/>
  <c r="D10" i="20"/>
  <c r="C10" i="20"/>
  <c r="B10" i="20"/>
  <c r="G13" i="10"/>
  <c r="F13" i="10"/>
  <c r="E13" i="10"/>
  <c r="D13" i="10"/>
  <c r="C13" i="10"/>
  <c r="B13" i="10"/>
  <c r="G19" i="4"/>
  <c r="F19" i="4"/>
  <c r="E19" i="4"/>
  <c r="D19" i="4"/>
  <c r="C19" i="4"/>
  <c r="B19" i="4"/>
  <c r="G19" i="2"/>
  <c r="F19" i="2"/>
  <c r="E19" i="2"/>
  <c r="D19" i="2"/>
  <c r="C19" i="2"/>
  <c r="B19" i="2"/>
  <c r="G16" i="21"/>
  <c r="F16" i="21"/>
  <c r="E16" i="21"/>
  <c r="D16" i="21"/>
  <c r="C16" i="21"/>
  <c r="B16" i="21"/>
  <c r="G13" i="16"/>
  <c r="F13" i="16"/>
  <c r="E13" i="16"/>
  <c r="D13" i="16"/>
  <c r="C13" i="16"/>
  <c r="B13" i="16"/>
  <c r="G19" i="15"/>
  <c r="F19" i="15"/>
  <c r="E19" i="15"/>
  <c r="D19" i="15"/>
  <c r="C19" i="15"/>
  <c r="B19" i="15"/>
  <c r="G27" i="8"/>
  <c r="F27" i="8"/>
  <c r="E27" i="8"/>
  <c r="D27" i="8"/>
  <c r="C27" i="8"/>
  <c r="B27" i="8"/>
  <c r="A19" i="21"/>
  <c r="A4" i="21"/>
  <c r="A3" i="21"/>
  <c r="B31" i="1"/>
  <c r="C31" i="1"/>
  <c r="E31" i="1"/>
  <c r="F31" i="1"/>
  <c r="G31" i="1"/>
  <c r="A13" i="20"/>
  <c r="A4" i="20"/>
  <c r="A3" i="20"/>
  <c r="D31" i="1" l="1"/>
  <c r="A14" i="19"/>
  <c r="A4" i="19"/>
  <c r="A3" i="19"/>
  <c r="A13" i="7" l="1"/>
  <c r="A16" i="14"/>
  <c r="A15" i="11"/>
  <c r="A17" i="6"/>
  <c r="A15" i="12"/>
  <c r="A15" i="13"/>
  <c r="A14" i="5"/>
  <c r="A20" i="17"/>
  <c r="A20" i="18"/>
  <c r="A17" i="3"/>
  <c r="A16" i="10"/>
  <c r="A22" i="4"/>
  <c r="A22" i="2"/>
  <c r="A16" i="16"/>
  <c r="A22" i="15"/>
  <c r="A30" i="8"/>
  <c r="A4" i="18" l="1"/>
  <c r="A4" i="17"/>
  <c r="A4" i="16"/>
  <c r="A4" i="15"/>
  <c r="A4" i="14"/>
  <c r="A4" i="13"/>
  <c r="A4" i="12"/>
  <c r="A4" i="11"/>
  <c r="A4" i="10"/>
  <c r="A4" i="8"/>
  <c r="A4" i="7"/>
  <c r="A4" i="6"/>
  <c r="A4" i="5"/>
  <c r="A4" i="4"/>
  <c r="A4" i="3"/>
  <c r="A4" i="2"/>
  <c r="A3" i="8" l="1"/>
  <c r="A3" i="18" l="1"/>
  <c r="A3" i="17"/>
  <c r="A3" i="16"/>
  <c r="A3" i="15"/>
  <c r="A3" i="14"/>
  <c r="A3" i="13"/>
  <c r="A3" i="12"/>
  <c r="A3" i="11"/>
  <c r="A3" i="10"/>
  <c r="A3" i="7"/>
  <c r="A3" i="6"/>
  <c r="A3" i="5"/>
  <c r="A3" i="4"/>
  <c r="A3" i="3"/>
  <c r="A3" i="2"/>
</calcChain>
</file>

<file path=xl/sharedStrings.xml><?xml version="1.0" encoding="utf-8"?>
<sst xmlns="http://schemas.openxmlformats.org/spreadsheetml/2006/main" count="486" uniqueCount="75">
  <si>
    <t>Revenue Analysis City Wide</t>
  </si>
  <si>
    <t/>
  </si>
  <si>
    <t>Description</t>
  </si>
  <si>
    <t>Budget</t>
  </si>
  <si>
    <t>Actual To Date</t>
  </si>
  <si>
    <t>One Year Ago</t>
  </si>
  <si>
    <t>Two Years Ago</t>
  </si>
  <si>
    <t>Three Years Ago</t>
  </si>
  <si>
    <t>Property Taxes</t>
  </si>
  <si>
    <t>Franchise Taxes</t>
  </si>
  <si>
    <t>Highway M&amp;O</t>
  </si>
  <si>
    <t>Fines, Restitutions, &amp; Seizure</t>
  </si>
  <si>
    <t>Licenses &amp; Permits</t>
  </si>
  <si>
    <t>Court Revenues</t>
  </si>
  <si>
    <t>County Airport Support</t>
  </si>
  <si>
    <t>Revenue from Services</t>
  </si>
  <si>
    <t>Impact Fees</t>
  </si>
  <si>
    <t>Airport Revenues</t>
  </si>
  <si>
    <t>Recreation Revenue</t>
  </si>
  <si>
    <t>Revenue Sharing</t>
  </si>
  <si>
    <t>Investment Income</t>
  </si>
  <si>
    <t>Rental Income</t>
  </si>
  <si>
    <t>Grants</t>
  </si>
  <si>
    <t>Library Income</t>
  </si>
  <si>
    <t>Miscellaneous Revenue</t>
  </si>
  <si>
    <t>E911</t>
  </si>
  <si>
    <t>Fire District</t>
  </si>
  <si>
    <t>Contributions</t>
  </si>
  <si>
    <t>Transfers for Services - In</t>
  </si>
  <si>
    <t>Surplus Reserves</t>
  </si>
  <si>
    <t>Operating Transfers In</t>
  </si>
  <si>
    <t>General Fund</t>
  </si>
  <si>
    <t>Street Fund</t>
  </si>
  <si>
    <t>Street Light Fund</t>
  </si>
  <si>
    <t>Airport Fund</t>
  </si>
  <si>
    <t>Capital Improvement Fund</t>
  </si>
  <si>
    <t>Impact Fee Fund</t>
  </si>
  <si>
    <t>Airport Construction Fund</t>
  </si>
  <si>
    <t>Water Fund</t>
  </si>
  <si>
    <t>Wastewater Fund</t>
  </si>
  <si>
    <t>Common Area Maintenance Fund</t>
  </si>
  <si>
    <t>Sanitation Fund</t>
  </si>
  <si>
    <t>Pool Fund</t>
  </si>
  <si>
    <t>Dierkes / Shoshone Falls Fund</t>
  </si>
  <si>
    <t>Insurance Fund</t>
  </si>
  <si>
    <t>Shop Revolving Fund</t>
  </si>
  <si>
    <t>Drug Seizure &amp; Restit. Fund</t>
  </si>
  <si>
    <t>Fund Revenue Analysis - Airport</t>
  </si>
  <si>
    <t>Fund Revenue Analysis - Airport Construction</t>
  </si>
  <si>
    <t>Fund Revenue Analysis - Capital Improvement</t>
  </si>
  <si>
    <t>Fund Revenue Analysis - Common Area Maintenance</t>
  </si>
  <si>
    <t>Fund Revenue Analysis - Drug Seizure and Restitution</t>
  </si>
  <si>
    <t>Fund Revenue Analysis - Dierkes/Shoshone Falls</t>
  </si>
  <si>
    <t>Fund Revenue Analysis - General</t>
  </si>
  <si>
    <t>Fund Revenue Analysis - Impact Fees</t>
  </si>
  <si>
    <t>Fund Revenue Analysis - Insurance</t>
  </si>
  <si>
    <t>Fund Revenue Analysis - Pool</t>
  </si>
  <si>
    <t>Fund Revenue Analysis - Sanitation</t>
  </si>
  <si>
    <t>Fund Revenue Analysis - Shop</t>
  </si>
  <si>
    <t>Fund Revenue Analysis - Street</t>
  </si>
  <si>
    <t>Fund Revenue Analysis - Street Light</t>
  </si>
  <si>
    <t>Fund Revenue Analysis - Wastewater</t>
  </si>
  <si>
    <t>Fund Revenue Analysis - Water</t>
  </si>
  <si>
    <t>City of Twin Falls, Idaho</t>
  </si>
  <si>
    <t>Fund Revenue Analysis - Park Development</t>
  </si>
  <si>
    <t>Park Development Fund</t>
  </si>
  <si>
    <t>% Collected</t>
  </si>
  <si>
    <t>Citizens are invited to inspect the detailed supporting records of the above financial statements. Please phone 208-735-7285 to make arrangements during regular office hours, 8:00 A.M. - 5:00 P.M</t>
  </si>
  <si>
    <t>ICDBG Fund</t>
  </si>
  <si>
    <t>Bond/COP Proceeds</t>
  </si>
  <si>
    <t>Fiscal Year 2025</t>
  </si>
  <si>
    <t>Library Fund</t>
  </si>
  <si>
    <t>Fund Revenue Analysis - Library</t>
  </si>
  <si>
    <t>CDBG Fund</t>
  </si>
  <si>
    <t>For June (75.0%)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</si>
</sst>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6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theme="6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indexed="64"/>
      </top>
      <bottom style="thin">
        <color theme="6" tint="0.39997558519241921"/>
      </bottom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30" fillId="0" borderId="1" applyNumberFormat="0" applyFill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2" fillId="0" borderId="0" applyNumberFormat="0" applyFill="0" applyBorder="0" applyAlignment="0" applyProtection="0"/>
    <xf numFmtId="0" fontId="33" fillId="2" borderId="0" applyNumberFormat="0" applyBorder="0" applyAlignment="0" applyProtection="0"/>
    <xf numFmtId="0" fontId="34" fillId="3" borderId="0" applyNumberFormat="0" applyBorder="0" applyAlignment="0" applyProtection="0"/>
    <xf numFmtId="0" fontId="35" fillId="4" borderId="0" applyNumberFormat="0" applyBorder="0" applyAlignment="0" applyProtection="0"/>
    <xf numFmtId="0" fontId="36" fillId="5" borderId="4" applyNumberFormat="0" applyAlignment="0" applyProtection="0"/>
    <xf numFmtId="0" fontId="37" fillId="6" borderId="5" applyNumberFormat="0" applyAlignment="0" applyProtection="0"/>
    <xf numFmtId="0" fontId="38" fillId="6" borderId="4" applyNumberFormat="0" applyAlignment="0" applyProtection="0"/>
    <xf numFmtId="0" fontId="39" fillId="0" borderId="6" applyNumberFormat="0" applyFill="0" applyAlignment="0" applyProtection="0"/>
    <xf numFmtId="0" fontId="40" fillId="7" borderId="7" applyNumberFormat="0" applyAlignment="0" applyProtection="0"/>
    <xf numFmtId="0" fontId="41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2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27" fillId="0" borderId="0" xfId="0" applyFont="1" applyAlignment="1">
      <alignment horizontal="center" vertical="top"/>
    </xf>
    <xf numFmtId="0" fontId="25" fillId="0" borderId="0" xfId="0" quotePrefix="1" applyFont="1" applyAlignment="1">
      <alignment horizontal="left" vertical="top"/>
    </xf>
    <xf numFmtId="0" fontId="27" fillId="0" borderId="0" xfId="0" applyFont="1" applyAlignment="1">
      <alignment vertical="top"/>
    </xf>
    <xf numFmtId="0" fontId="20" fillId="0" borderId="0" xfId="0" quotePrefix="1" applyFont="1" applyAlignment="1">
      <alignment horizontal="left" vertical="top"/>
    </xf>
    <xf numFmtId="44" fontId="23" fillId="0" borderId="0" xfId="0" applyNumberFormat="1" applyFont="1" applyAlignment="1">
      <alignment horizontal="left" vertical="top"/>
    </xf>
    <xf numFmtId="44" fontId="47" fillId="0" borderId="0" xfId="0" applyNumberFormat="1" applyFont="1" applyAlignment="1">
      <alignment horizontal="left" vertical="top"/>
    </xf>
    <xf numFmtId="44" fontId="48" fillId="0" borderId="0" xfId="0" applyNumberFormat="1" applyFont="1" applyAlignment="1">
      <alignment horizontal="left" vertical="top"/>
    </xf>
    <xf numFmtId="0" fontId="47" fillId="0" borderId="0" xfId="0" applyFont="1" applyAlignment="1">
      <alignment horizontal="left" vertical="top"/>
    </xf>
    <xf numFmtId="10" fontId="23" fillId="0" borderId="0" xfId="0" applyNumberFormat="1" applyFont="1" applyAlignment="1">
      <alignment horizontal="center" vertical="top"/>
    </xf>
    <xf numFmtId="0" fontId="29" fillId="0" borderId="10" xfId="0" applyFont="1" applyBorder="1" applyAlignment="1">
      <alignment horizontal="left" vertical="top"/>
    </xf>
    <xf numFmtId="44" fontId="29" fillId="0" borderId="10" xfId="0" applyNumberFormat="1" applyFont="1" applyBorder="1" applyAlignment="1">
      <alignment horizontal="left" vertical="top"/>
    </xf>
    <xf numFmtId="10" fontId="29" fillId="0" borderId="10" xfId="0" applyNumberFormat="1" applyFont="1" applyBorder="1" applyAlignment="1">
      <alignment horizontal="center" vertical="top"/>
    </xf>
    <xf numFmtId="0" fontId="24" fillId="0" borderId="10" xfId="0" applyFont="1" applyBorder="1" applyAlignment="1">
      <alignment horizontal="left" vertical="top"/>
    </xf>
    <xf numFmtId="44" fontId="48" fillId="0" borderId="10" xfId="0" applyNumberFormat="1" applyFont="1" applyBorder="1" applyAlignment="1">
      <alignment horizontal="left" vertical="top"/>
    </xf>
    <xf numFmtId="44" fontId="24" fillId="0" borderId="10" xfId="0" applyNumberFormat="1" applyFont="1" applyBorder="1" applyAlignment="1">
      <alignment horizontal="left" vertical="top"/>
    </xf>
    <xf numFmtId="10" fontId="24" fillId="0" borderId="10" xfId="0" applyNumberFormat="1" applyFont="1" applyBorder="1" applyAlignment="1">
      <alignment horizontal="center" vertical="top"/>
    </xf>
    <xf numFmtId="44" fontId="29" fillId="0" borderId="10" xfId="0" applyNumberFormat="1" applyFont="1" applyBorder="1" applyAlignment="1">
      <alignment vertical="top"/>
    </xf>
    <xf numFmtId="0" fontId="45" fillId="0" borderId="10" xfId="0" applyFont="1" applyBorder="1" applyAlignment="1">
      <alignment horizontal="left" vertical="top"/>
    </xf>
    <xf numFmtId="44" fontId="29" fillId="0" borderId="10" xfId="0" applyNumberFormat="1" applyFont="1" applyBorder="1" applyAlignment="1">
      <alignment horizontal="center" vertical="top"/>
    </xf>
    <xf numFmtId="0" fontId="48" fillId="0" borderId="10" xfId="0" applyFont="1" applyBorder="1" applyAlignment="1">
      <alignment horizontal="left" vertical="top"/>
    </xf>
    <xf numFmtId="44" fontId="48" fillId="0" borderId="10" xfId="0" applyNumberFormat="1" applyFont="1" applyBorder="1" applyAlignment="1">
      <alignment vertical="top"/>
    </xf>
    <xf numFmtId="10" fontId="48" fillId="0" borderId="10" xfId="0" applyNumberFormat="1" applyFont="1" applyBorder="1" applyAlignment="1">
      <alignment horizontal="center" vertical="top"/>
    </xf>
    <xf numFmtId="44" fontId="46" fillId="0" borderId="10" xfId="0" applyNumberFormat="1" applyFont="1" applyBorder="1" applyAlignment="1">
      <alignment horizontal="left" vertical="top"/>
    </xf>
    <xf numFmtId="10" fontId="46" fillId="0" borderId="10" xfId="0" applyNumberFormat="1" applyFont="1" applyBorder="1" applyAlignment="1">
      <alignment horizontal="center" vertical="top"/>
    </xf>
    <xf numFmtId="0" fontId="23" fillId="0" borderId="10" xfId="0" applyFont="1" applyBorder="1" applyAlignment="1">
      <alignment horizontal="left" vertical="top"/>
    </xf>
    <xf numFmtId="44" fontId="47" fillId="0" borderId="10" xfId="0" applyNumberFormat="1" applyFont="1" applyBorder="1" applyAlignment="1">
      <alignment horizontal="left" vertical="top"/>
    </xf>
    <xf numFmtId="44" fontId="23" fillId="0" borderId="10" xfId="0" applyNumberFormat="1" applyFont="1" applyBorder="1" applyAlignment="1">
      <alignment horizontal="left" vertical="top"/>
    </xf>
    <xf numFmtId="10" fontId="23" fillId="0" borderId="10" xfId="0" applyNumberFormat="1" applyFont="1" applyBorder="1" applyAlignment="1">
      <alignment horizontal="center" vertical="top"/>
    </xf>
    <xf numFmtId="44" fontId="24" fillId="0" borderId="0" xfId="0" applyNumberFormat="1" applyFont="1" applyAlignment="1">
      <alignment horizontal="left" vertical="top"/>
    </xf>
    <xf numFmtId="10" fontId="24" fillId="0" borderId="0" xfId="0" applyNumberFormat="1" applyFont="1" applyAlignment="1">
      <alignment horizontal="center" vertical="top"/>
    </xf>
    <xf numFmtId="0" fontId="23" fillId="33" borderId="11" xfId="0" applyFont="1" applyFill="1" applyBorder="1" applyAlignment="1">
      <alignment horizontal="left" vertical="top"/>
    </xf>
    <xf numFmtId="44" fontId="23" fillId="33" borderId="12" xfId="0" applyNumberFormat="1" applyFont="1" applyFill="1" applyBorder="1" applyAlignment="1">
      <alignment horizontal="left" vertical="top"/>
    </xf>
    <xf numFmtId="10" fontId="23" fillId="33" borderId="12" xfId="0" applyNumberFormat="1" applyFont="1" applyFill="1" applyBorder="1" applyAlignment="1">
      <alignment horizontal="center" vertical="top"/>
    </xf>
    <xf numFmtId="44" fontId="23" fillId="33" borderId="13" xfId="0" applyNumberFormat="1" applyFont="1" applyFill="1" applyBorder="1" applyAlignment="1">
      <alignment horizontal="left" vertical="top"/>
    </xf>
    <xf numFmtId="0" fontId="23" fillId="0" borderId="11" xfId="0" applyFont="1" applyBorder="1" applyAlignment="1">
      <alignment horizontal="left" vertical="top"/>
    </xf>
    <xf numFmtId="44" fontId="23" fillId="0" borderId="12" xfId="0" applyNumberFormat="1" applyFont="1" applyBorder="1" applyAlignment="1">
      <alignment horizontal="left" vertical="top"/>
    </xf>
    <xf numFmtId="10" fontId="23" fillId="0" borderId="12" xfId="0" applyNumberFormat="1" applyFont="1" applyBorder="1" applyAlignment="1">
      <alignment horizontal="center" vertical="top"/>
    </xf>
    <xf numFmtId="44" fontId="23" fillId="0" borderId="13" xfId="0" applyNumberFormat="1" applyFont="1" applyBorder="1" applyAlignment="1">
      <alignment horizontal="left" vertical="top"/>
    </xf>
    <xf numFmtId="0" fontId="24" fillId="0" borderId="14" xfId="0" applyFont="1" applyBorder="1" applyAlignment="1">
      <alignment horizontal="left" vertical="top"/>
    </xf>
    <xf numFmtId="44" fontId="24" fillId="0" borderId="14" xfId="0" applyNumberFormat="1" applyFont="1" applyBorder="1" applyAlignment="1">
      <alignment horizontal="left" vertical="top"/>
    </xf>
    <xf numFmtId="10" fontId="24" fillId="0" borderId="14" xfId="0" applyNumberFormat="1" applyFont="1" applyBorder="1" applyAlignment="1">
      <alignment horizontal="center" vertical="top"/>
    </xf>
    <xf numFmtId="10" fontId="24" fillId="0" borderId="10" xfId="83" applyNumberFormat="1" applyFont="1" applyBorder="1" applyAlignment="1">
      <alignment horizontal="center" vertical="top"/>
    </xf>
  </cellXfs>
  <cellStyles count="84">
    <cellStyle name="20% - Accent1" xfId="19" builtinId="30" customBuiltin="1"/>
    <cellStyle name="20% - Accent1 2" xfId="60" xr:uid="{00000000-0005-0000-0000-000001000000}"/>
    <cellStyle name="20% - Accent2" xfId="23" builtinId="34" customBuiltin="1"/>
    <cellStyle name="20% - Accent2 2" xfId="64" xr:uid="{00000000-0005-0000-0000-000003000000}"/>
    <cellStyle name="20% - Accent3" xfId="27" builtinId="38" customBuiltin="1"/>
    <cellStyle name="20% - Accent3 2" xfId="68" xr:uid="{00000000-0005-0000-0000-000005000000}"/>
    <cellStyle name="20% - Accent4" xfId="31" builtinId="42" customBuiltin="1"/>
    <cellStyle name="20% - Accent4 2" xfId="72" xr:uid="{00000000-0005-0000-0000-000007000000}"/>
    <cellStyle name="20% - Accent5" xfId="35" builtinId="46" customBuiltin="1"/>
    <cellStyle name="20% - Accent5 2" xfId="76" xr:uid="{00000000-0005-0000-0000-000009000000}"/>
    <cellStyle name="20% - Accent6" xfId="39" builtinId="50" customBuiltin="1"/>
    <cellStyle name="20% - Accent6 2" xfId="80" xr:uid="{00000000-0005-0000-0000-00000B000000}"/>
    <cellStyle name="40% - Accent1" xfId="20" builtinId="31" customBuiltin="1"/>
    <cellStyle name="40% - Accent1 2" xfId="61" xr:uid="{00000000-0005-0000-0000-00000D000000}"/>
    <cellStyle name="40% - Accent2" xfId="24" builtinId="35" customBuiltin="1"/>
    <cellStyle name="40% - Accent2 2" xfId="65" xr:uid="{00000000-0005-0000-0000-00000F000000}"/>
    <cellStyle name="40% - Accent3" xfId="28" builtinId="39" customBuiltin="1"/>
    <cellStyle name="40% - Accent3 2" xfId="69" xr:uid="{00000000-0005-0000-0000-000011000000}"/>
    <cellStyle name="40% - Accent4" xfId="32" builtinId="43" customBuiltin="1"/>
    <cellStyle name="40% - Accent4 2" xfId="73" xr:uid="{00000000-0005-0000-0000-000013000000}"/>
    <cellStyle name="40% - Accent5" xfId="36" builtinId="47" customBuiltin="1"/>
    <cellStyle name="40% - Accent5 2" xfId="77" xr:uid="{00000000-0005-0000-0000-000015000000}"/>
    <cellStyle name="40% - Accent6" xfId="40" builtinId="51" customBuiltin="1"/>
    <cellStyle name="40% - Accent6 2" xfId="81" xr:uid="{00000000-0005-0000-0000-000017000000}"/>
    <cellStyle name="60% - Accent1" xfId="21" builtinId="32" customBuiltin="1"/>
    <cellStyle name="60% - Accent1 2" xfId="62" xr:uid="{00000000-0005-0000-0000-000019000000}"/>
    <cellStyle name="60% - Accent2" xfId="25" builtinId="36" customBuiltin="1"/>
    <cellStyle name="60% - Accent2 2" xfId="66" xr:uid="{00000000-0005-0000-0000-00001B000000}"/>
    <cellStyle name="60% - Accent3" xfId="29" builtinId="40" customBuiltin="1"/>
    <cellStyle name="60% - Accent3 2" xfId="70" xr:uid="{00000000-0005-0000-0000-00001D000000}"/>
    <cellStyle name="60% - Accent4" xfId="33" builtinId="44" customBuiltin="1"/>
    <cellStyle name="60% - Accent4 2" xfId="74" xr:uid="{00000000-0005-0000-0000-00001F000000}"/>
    <cellStyle name="60% - Accent5" xfId="37" builtinId="48" customBuiltin="1"/>
    <cellStyle name="60% - Accent5 2" xfId="78" xr:uid="{00000000-0005-0000-0000-000021000000}"/>
    <cellStyle name="60% - Accent6" xfId="41" builtinId="52" customBuiltin="1"/>
    <cellStyle name="60% - Accent6 2" xfId="82" xr:uid="{00000000-0005-0000-0000-000023000000}"/>
    <cellStyle name="Accent1" xfId="18" builtinId="29" customBuiltin="1"/>
    <cellStyle name="Accent1 2" xfId="59" xr:uid="{00000000-0005-0000-0000-000025000000}"/>
    <cellStyle name="Accent2" xfId="22" builtinId="33" customBuiltin="1"/>
    <cellStyle name="Accent2 2" xfId="63" xr:uid="{00000000-0005-0000-0000-000027000000}"/>
    <cellStyle name="Accent3" xfId="26" builtinId="37" customBuiltin="1"/>
    <cellStyle name="Accent3 2" xfId="67" xr:uid="{00000000-0005-0000-0000-000029000000}"/>
    <cellStyle name="Accent4" xfId="30" builtinId="41" customBuiltin="1"/>
    <cellStyle name="Accent4 2" xfId="71" xr:uid="{00000000-0005-0000-0000-00002B000000}"/>
    <cellStyle name="Accent5" xfId="34" builtinId="45" customBuiltin="1"/>
    <cellStyle name="Accent5 2" xfId="75" xr:uid="{00000000-0005-0000-0000-00002D000000}"/>
    <cellStyle name="Accent6" xfId="38" builtinId="49" customBuiltin="1"/>
    <cellStyle name="Accent6 2" xfId="79" xr:uid="{00000000-0005-0000-0000-00002F000000}"/>
    <cellStyle name="Bad" xfId="7" builtinId="27" customBuiltin="1"/>
    <cellStyle name="Bad 2" xfId="48" xr:uid="{00000000-0005-0000-0000-000031000000}"/>
    <cellStyle name="Calculation" xfId="11" builtinId="22" customBuiltin="1"/>
    <cellStyle name="Calculation 2" xfId="52" xr:uid="{00000000-0005-0000-0000-000033000000}"/>
    <cellStyle name="Check Cell" xfId="13" builtinId="23" customBuiltin="1"/>
    <cellStyle name="Check Cell 2" xfId="54" xr:uid="{00000000-0005-0000-0000-000035000000}"/>
    <cellStyle name="Explanatory Text" xfId="16" builtinId="53" customBuiltin="1"/>
    <cellStyle name="Explanatory Text 2" xfId="57" xr:uid="{00000000-0005-0000-0000-000037000000}"/>
    <cellStyle name="Good" xfId="6" builtinId="26" customBuiltin="1"/>
    <cellStyle name="Good 2" xfId="47" xr:uid="{00000000-0005-0000-0000-000039000000}"/>
    <cellStyle name="Heading 1" xfId="2" builtinId="16" customBuiltin="1"/>
    <cellStyle name="Heading 1 2" xfId="43" xr:uid="{00000000-0005-0000-0000-00003B000000}"/>
    <cellStyle name="Heading 2" xfId="3" builtinId="17" customBuiltin="1"/>
    <cellStyle name="Heading 2 2" xfId="44" xr:uid="{00000000-0005-0000-0000-00003D000000}"/>
    <cellStyle name="Heading 3" xfId="4" builtinId="18" customBuiltin="1"/>
    <cellStyle name="Heading 3 2" xfId="45" xr:uid="{00000000-0005-0000-0000-00003F000000}"/>
    <cellStyle name="Heading 4" xfId="5" builtinId="19" customBuiltin="1"/>
    <cellStyle name="Heading 4 2" xfId="46" xr:uid="{00000000-0005-0000-0000-000041000000}"/>
    <cellStyle name="Input" xfId="9" builtinId="20" customBuiltin="1"/>
    <cellStyle name="Input 2" xfId="50" xr:uid="{00000000-0005-0000-0000-000043000000}"/>
    <cellStyle name="Linked Cell" xfId="12" builtinId="24" customBuiltin="1"/>
    <cellStyle name="Linked Cell 2" xfId="53" xr:uid="{00000000-0005-0000-0000-000045000000}"/>
    <cellStyle name="Neutral" xfId="8" builtinId="28" customBuiltin="1"/>
    <cellStyle name="Neutral 2" xfId="49" xr:uid="{00000000-0005-0000-0000-000047000000}"/>
    <cellStyle name="Normal" xfId="0" builtinId="0"/>
    <cellStyle name="Normal 2" xfId="42" xr:uid="{00000000-0005-0000-0000-000049000000}"/>
    <cellStyle name="Note" xfId="15" builtinId="10" customBuiltin="1"/>
    <cellStyle name="Note 2" xfId="56" xr:uid="{00000000-0005-0000-0000-00004B000000}"/>
    <cellStyle name="Output" xfId="10" builtinId="21" customBuiltin="1"/>
    <cellStyle name="Output 2" xfId="51" xr:uid="{00000000-0005-0000-0000-00004D000000}"/>
    <cellStyle name="Percent" xfId="83" builtinId="5"/>
    <cellStyle name="Title" xfId="1" builtinId="15" customBuiltin="1"/>
    <cellStyle name="Total" xfId="17" builtinId="25" customBuiltin="1"/>
    <cellStyle name="Total 2" xfId="58" xr:uid="{00000000-0005-0000-0000-000050000000}"/>
    <cellStyle name="Warning Text" xfId="14" builtinId="11" customBuiltin="1"/>
    <cellStyle name="Warning Text 2" xfId="55" xr:uid="{00000000-0005-0000-0000-000052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14" formatCode="0.00%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14" formatCode="0.00%"/>
      <alignment horizontal="center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6C7EB2-120D-4590-A0EC-7D042B6C0027}" name="Table1" displayName="Table1" ref="A7:G30" headerRowCount="0" totalsRowShown="0" headerRowDxfId="16" dataDxfId="15" tableBorderDxfId="14">
  <tableColumns count="7">
    <tableColumn id="1" xr3:uid="{4439DC14-A1EE-4E96-B3B0-043630E31FC9}" name="Column1" headerRowDxfId="13" dataDxfId="12"/>
    <tableColumn id="2" xr3:uid="{BC540CA9-02FE-4904-837F-29D41D4CD328}" name="Column2" headerRowDxfId="11" dataDxfId="10"/>
    <tableColumn id="3" xr3:uid="{8616D156-8EBF-4E80-82BA-5ADA1BB9256D}" name="Column3" headerRowDxfId="9" dataDxfId="8"/>
    <tableColumn id="4" xr3:uid="{7BFE3438-8C47-460F-9CBF-439DC0B3078B}" name="Column4" headerRowDxfId="7" dataDxfId="6"/>
    <tableColumn id="5" xr3:uid="{B4D38128-8C70-47E0-B61A-0F3B7669A6C8}" name="Column5" headerRowDxfId="5" dataDxfId="4"/>
    <tableColumn id="6" xr3:uid="{505A9503-5E01-44F1-8E13-FCFBEE4EBC6B}" name="Column6" headerRowDxfId="3" dataDxfId="2"/>
    <tableColumn id="7" xr3:uid="{234A6C50-5C54-46D1-81F7-094E33C47229}" name="Column7" headerRowDxfId="1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workbookViewId="0"/>
  </sheetViews>
  <sheetFormatPr defaultRowHeight="14.25" x14ac:dyDescent="0.2"/>
  <cols>
    <col min="1" max="1" width="27.5" customWidth="1"/>
    <col min="2" max="2" width="15.375" bestFit="1" customWidth="1"/>
    <col min="3" max="3" width="12.5" bestFit="1" customWidth="1"/>
    <col min="4" max="4" width="9.375" style="5" bestFit="1" customWidth="1"/>
    <col min="5" max="6" width="11.75" bestFit="1" customWidth="1"/>
    <col min="7" max="7" width="13.75" customWidth="1"/>
  </cols>
  <sheetData>
    <row r="1" spans="1:7" ht="20.25" x14ac:dyDescent="0.2">
      <c r="A1" s="1" t="s">
        <v>63</v>
      </c>
    </row>
    <row r="2" spans="1:7" ht="21.75" customHeight="1" x14ac:dyDescent="0.2">
      <c r="A2" s="2" t="s">
        <v>0</v>
      </c>
    </row>
    <row r="3" spans="1:7" ht="12.75" customHeight="1" x14ac:dyDescent="0.2">
      <c r="A3" s="3" t="s">
        <v>74</v>
      </c>
    </row>
    <row r="4" spans="1:7" ht="12.75" customHeight="1" x14ac:dyDescent="0.2">
      <c r="A4" s="3" t="s">
        <v>70</v>
      </c>
    </row>
    <row r="6" spans="1:7" s="5" customFormat="1" ht="12.75" customHeight="1" x14ac:dyDescent="0.2">
      <c r="A6" s="6" t="s">
        <v>2</v>
      </c>
      <c r="B6" s="6" t="s">
        <v>3</v>
      </c>
      <c r="C6" s="6" t="s">
        <v>4</v>
      </c>
      <c r="D6" s="6" t="s">
        <v>66</v>
      </c>
      <c r="E6" s="6" t="s">
        <v>5</v>
      </c>
      <c r="F6" s="6" t="s">
        <v>6</v>
      </c>
      <c r="G6" s="6" t="s">
        <v>7</v>
      </c>
    </row>
    <row r="7" spans="1:7" ht="12.75" customHeight="1" x14ac:dyDescent="0.2">
      <c r="A7" s="33" t="s">
        <v>8</v>
      </c>
      <c r="B7" s="34">
        <v>-31166676.82</v>
      </c>
      <c r="C7" s="35">
        <v>-20064472.18</v>
      </c>
      <c r="D7" s="36">
        <v>0.64380000000000004</v>
      </c>
      <c r="E7" s="35">
        <v>-19267214.899999999</v>
      </c>
      <c r="F7" s="35">
        <v>-17767467.370000001</v>
      </c>
      <c r="G7" s="35">
        <v>-16720230.380000001</v>
      </c>
    </row>
    <row r="8" spans="1:7" ht="12.75" customHeight="1" x14ac:dyDescent="0.2">
      <c r="A8" s="4" t="s">
        <v>9</v>
      </c>
      <c r="B8" s="14">
        <v>-2364000</v>
      </c>
      <c r="C8" s="13">
        <v>-2000027.12</v>
      </c>
      <c r="D8" s="17">
        <v>0.84599999999999997</v>
      </c>
      <c r="E8" s="13">
        <v>-2058480.83</v>
      </c>
      <c r="F8" s="13">
        <v>-1919330.17</v>
      </c>
      <c r="G8" s="13">
        <v>-1666875.51</v>
      </c>
    </row>
    <row r="9" spans="1:7" ht="12.75" customHeight="1" x14ac:dyDescent="0.2">
      <c r="A9" s="4" t="s">
        <v>10</v>
      </c>
      <c r="B9" s="14">
        <v>-1490000</v>
      </c>
      <c r="C9" s="13">
        <v>-1070113.8</v>
      </c>
      <c r="D9" s="17">
        <v>0.71819999999999995</v>
      </c>
      <c r="E9" s="13">
        <v>-979633.72</v>
      </c>
      <c r="F9" s="13">
        <v>-899665.64</v>
      </c>
      <c r="G9" s="13">
        <v>-863293.38</v>
      </c>
    </row>
    <row r="10" spans="1:7" ht="12.75" customHeight="1" x14ac:dyDescent="0.2">
      <c r="A10" s="4" t="s">
        <v>11</v>
      </c>
      <c r="B10" s="14">
        <v>-107000</v>
      </c>
      <c r="C10" s="13">
        <v>-183516.75</v>
      </c>
      <c r="D10" s="17">
        <v>1.7151000000000001</v>
      </c>
      <c r="E10" s="13">
        <v>-106923.09</v>
      </c>
      <c r="F10" s="13">
        <v>-784158.74</v>
      </c>
      <c r="G10" s="13">
        <v>-601334.14</v>
      </c>
    </row>
    <row r="11" spans="1:7" ht="12.75" customHeight="1" x14ac:dyDescent="0.2">
      <c r="A11" s="4" t="s">
        <v>12</v>
      </c>
      <c r="B11" s="14">
        <v>-1308500</v>
      </c>
      <c r="C11" s="13">
        <v>-1890121.65</v>
      </c>
      <c r="D11" s="17">
        <v>1.4444999999999999</v>
      </c>
      <c r="E11" s="13">
        <v>-1273541.6299999999</v>
      </c>
      <c r="F11" s="13">
        <v>-860340.63</v>
      </c>
      <c r="G11" s="13">
        <v>-1134936.46</v>
      </c>
    </row>
    <row r="12" spans="1:7" ht="12.75" customHeight="1" x14ac:dyDescent="0.2">
      <c r="A12" s="4" t="s">
        <v>13</v>
      </c>
      <c r="B12" s="14">
        <v>-190000</v>
      </c>
      <c r="C12" s="13">
        <v>-193679.4</v>
      </c>
      <c r="D12" s="17">
        <v>1.0194000000000001</v>
      </c>
      <c r="E12" s="13">
        <v>-193047.8</v>
      </c>
      <c r="F12" s="13">
        <v>-141900.35999999999</v>
      </c>
      <c r="G12" s="13">
        <v>-142427.31</v>
      </c>
    </row>
    <row r="13" spans="1:7" ht="12.75" customHeight="1" x14ac:dyDescent="0.2">
      <c r="A13" s="4" t="s">
        <v>14</v>
      </c>
      <c r="B13" s="14">
        <v>-511086.01</v>
      </c>
      <c r="C13" s="13">
        <v>-383314.5</v>
      </c>
      <c r="D13" s="17">
        <v>0.75</v>
      </c>
      <c r="E13" s="13">
        <v>-342622.98</v>
      </c>
      <c r="F13" s="13">
        <v>-284629.68</v>
      </c>
      <c r="G13" s="13">
        <v>-306090.36</v>
      </c>
    </row>
    <row r="14" spans="1:7" ht="12.75" customHeight="1" x14ac:dyDescent="0.2">
      <c r="A14" s="4" t="s">
        <v>15</v>
      </c>
      <c r="B14" s="14">
        <v>-26935497.25</v>
      </c>
      <c r="C14" s="13">
        <v>-22165847.710000001</v>
      </c>
      <c r="D14" s="17">
        <v>0.82289999999999996</v>
      </c>
      <c r="E14" s="13">
        <v>-19109409</v>
      </c>
      <c r="F14" s="13">
        <v>-18842256.030000001</v>
      </c>
      <c r="G14" s="13">
        <v>-18996552.27</v>
      </c>
    </row>
    <row r="15" spans="1:7" ht="12.75" customHeight="1" x14ac:dyDescent="0.2">
      <c r="A15" s="4" t="s">
        <v>16</v>
      </c>
      <c r="B15" s="14">
        <v>0</v>
      </c>
      <c r="C15" s="13">
        <v>-1593530.28</v>
      </c>
      <c r="D15" s="17">
        <v>0</v>
      </c>
      <c r="E15" s="13">
        <v>-1823414.3</v>
      </c>
      <c r="F15" s="13">
        <v>-645823.68999999994</v>
      </c>
      <c r="G15" s="13">
        <v>-1012006.98</v>
      </c>
    </row>
    <row r="16" spans="1:7" ht="12.75" customHeight="1" x14ac:dyDescent="0.2">
      <c r="A16" s="4" t="s">
        <v>17</v>
      </c>
      <c r="B16" s="14">
        <v>-852346</v>
      </c>
      <c r="C16" s="13">
        <v>-723052.14</v>
      </c>
      <c r="D16" s="17">
        <v>0.84830000000000005</v>
      </c>
      <c r="E16" s="13">
        <v>-670571.63</v>
      </c>
      <c r="F16" s="13">
        <v>-570214.24</v>
      </c>
      <c r="G16" s="13">
        <v>-606791.13</v>
      </c>
    </row>
    <row r="17" spans="1:7" ht="12.75" customHeight="1" x14ac:dyDescent="0.2">
      <c r="A17" s="4" t="s">
        <v>18</v>
      </c>
      <c r="B17" s="14">
        <v>-1168352</v>
      </c>
      <c r="C17" s="13">
        <v>-854777.71</v>
      </c>
      <c r="D17" s="17">
        <v>0.73160000000000003</v>
      </c>
      <c r="E17" s="13">
        <v>-805295.07</v>
      </c>
      <c r="F17" s="13">
        <v>-769858.63</v>
      </c>
      <c r="G17" s="13">
        <v>-695417.67</v>
      </c>
    </row>
    <row r="18" spans="1:7" ht="12.75" customHeight="1" x14ac:dyDescent="0.2">
      <c r="A18" s="4" t="s">
        <v>19</v>
      </c>
      <c r="B18" s="14">
        <v>-9519399.9900000002</v>
      </c>
      <c r="C18" s="13">
        <v>-7294862.1799999997</v>
      </c>
      <c r="D18" s="17">
        <v>0.76629999999999998</v>
      </c>
      <c r="E18" s="13">
        <v>-8289854.0700000003</v>
      </c>
      <c r="F18" s="13">
        <v>-7118944.6900000004</v>
      </c>
      <c r="G18" s="13">
        <v>-6671650.9900000002</v>
      </c>
    </row>
    <row r="19" spans="1:7" ht="12.75" customHeight="1" x14ac:dyDescent="0.2">
      <c r="A19" s="4" t="s">
        <v>20</v>
      </c>
      <c r="B19" s="14">
        <v>-1759556.14</v>
      </c>
      <c r="C19" s="13">
        <v>-3060753.93</v>
      </c>
      <c r="D19" s="17">
        <v>1.7395</v>
      </c>
      <c r="E19" s="13">
        <v>-2833448.62</v>
      </c>
      <c r="F19" s="13">
        <v>-2058052.43</v>
      </c>
      <c r="G19" s="13">
        <v>-717533.87</v>
      </c>
    </row>
    <row r="20" spans="1:7" ht="12.75" customHeight="1" x14ac:dyDescent="0.2">
      <c r="A20" s="4" t="s">
        <v>21</v>
      </c>
      <c r="B20" s="14">
        <v>-197877</v>
      </c>
      <c r="C20" s="13">
        <v>-216173.87</v>
      </c>
      <c r="D20" s="17">
        <v>1.0925</v>
      </c>
      <c r="E20" s="13">
        <v>-214569.7</v>
      </c>
      <c r="F20" s="13">
        <v>-187326.89</v>
      </c>
      <c r="G20" s="13">
        <v>-78844.460000000006</v>
      </c>
    </row>
    <row r="21" spans="1:7" ht="12.75" customHeight="1" x14ac:dyDescent="0.2">
      <c r="A21" s="4" t="s">
        <v>22</v>
      </c>
      <c r="B21" s="14">
        <v>-13494680.92</v>
      </c>
      <c r="C21" s="13">
        <v>-5483814.1900000004</v>
      </c>
      <c r="D21" s="17">
        <v>0.40639999999999998</v>
      </c>
      <c r="E21" s="13">
        <v>-9507945.2899999991</v>
      </c>
      <c r="F21" s="13">
        <v>-1892829.02</v>
      </c>
      <c r="G21" s="13">
        <v>-4035744.98</v>
      </c>
    </row>
    <row r="22" spans="1:7" ht="12.75" customHeight="1" x14ac:dyDescent="0.2">
      <c r="A22" s="4" t="s">
        <v>23</v>
      </c>
      <c r="B22" s="14">
        <v>-45000</v>
      </c>
      <c r="C22" s="13">
        <v>-33927.040000000001</v>
      </c>
      <c r="D22" s="17">
        <v>0.75390000000000001</v>
      </c>
      <c r="E22" s="13">
        <v>0</v>
      </c>
      <c r="F22" s="13">
        <v>0</v>
      </c>
      <c r="G22" s="13">
        <v>0</v>
      </c>
    </row>
    <row r="23" spans="1:7" ht="12.75" customHeight="1" x14ac:dyDescent="0.2">
      <c r="A23" s="4" t="s">
        <v>24</v>
      </c>
      <c r="B23" s="14">
        <v>-932570.18</v>
      </c>
      <c r="C23" s="13">
        <v>-1836249.17</v>
      </c>
      <c r="D23" s="17">
        <v>1.9690000000000001</v>
      </c>
      <c r="E23" s="13">
        <v>-1464058.75</v>
      </c>
      <c r="F23" s="13">
        <v>-1237919.44</v>
      </c>
      <c r="G23" s="13">
        <v>-1063277.8500000001</v>
      </c>
    </row>
    <row r="24" spans="1:7" ht="12.75" customHeight="1" x14ac:dyDescent="0.2">
      <c r="A24" s="4" t="s">
        <v>25</v>
      </c>
      <c r="B24" s="14">
        <v>-492000</v>
      </c>
      <c r="C24" s="13">
        <v>-359228.02</v>
      </c>
      <c r="D24" s="17">
        <v>0.73009999999999997</v>
      </c>
      <c r="E24" s="13">
        <v>-393601.07</v>
      </c>
      <c r="F24" s="13">
        <v>-430518.07</v>
      </c>
      <c r="G24" s="13">
        <v>-414753.8</v>
      </c>
    </row>
    <row r="25" spans="1:7" ht="12.75" customHeight="1" x14ac:dyDescent="0.2">
      <c r="A25" s="4" t="s">
        <v>26</v>
      </c>
      <c r="B25" s="14">
        <v>-628185.01</v>
      </c>
      <c r="C25" s="13">
        <v>-314092.51</v>
      </c>
      <c r="D25" s="17">
        <v>0.5</v>
      </c>
      <c r="E25" s="13">
        <v>-307150.90000000002</v>
      </c>
      <c r="F25" s="13">
        <v>-298060.07</v>
      </c>
      <c r="G25" s="13">
        <v>-283866.73</v>
      </c>
    </row>
    <row r="26" spans="1:7" ht="12.75" customHeight="1" x14ac:dyDescent="0.2">
      <c r="A26" s="16" t="s">
        <v>69</v>
      </c>
      <c r="B26" s="14">
        <v>0</v>
      </c>
      <c r="C26" s="13">
        <v>0</v>
      </c>
      <c r="D26" s="17">
        <v>0</v>
      </c>
      <c r="E26" s="13">
        <v>-695139.74</v>
      </c>
      <c r="F26" s="13">
        <v>-5338022.28</v>
      </c>
      <c r="G26" s="13">
        <v>0</v>
      </c>
    </row>
    <row r="27" spans="1:7" ht="12.75" customHeight="1" x14ac:dyDescent="0.2">
      <c r="A27" s="4" t="s">
        <v>27</v>
      </c>
      <c r="B27" s="14">
        <v>-11400</v>
      </c>
      <c r="C27" s="13">
        <v>-521386.86</v>
      </c>
      <c r="D27" s="17">
        <v>45.735700000000001</v>
      </c>
      <c r="E27" s="13">
        <v>-89153.23</v>
      </c>
      <c r="F27" s="13">
        <v>-26166.61</v>
      </c>
      <c r="G27" s="13">
        <v>-19917.96</v>
      </c>
    </row>
    <row r="28" spans="1:7" ht="12.75" customHeight="1" x14ac:dyDescent="0.2">
      <c r="A28" s="4" t="s">
        <v>28</v>
      </c>
      <c r="B28" s="14">
        <v>-687300.33</v>
      </c>
      <c r="C28" s="13">
        <v>-515475.27</v>
      </c>
      <c r="D28" s="17">
        <v>0.75</v>
      </c>
      <c r="E28" s="13">
        <v>-443281.68</v>
      </c>
      <c r="F28" s="13">
        <v>-434614.5</v>
      </c>
      <c r="G28" s="13">
        <v>-336914.91</v>
      </c>
    </row>
    <row r="29" spans="1:7" ht="12.75" customHeight="1" x14ac:dyDescent="0.2">
      <c r="A29" s="4" t="s">
        <v>29</v>
      </c>
      <c r="B29" s="14">
        <v>-9474910.6699999999</v>
      </c>
      <c r="C29" s="13">
        <v>0</v>
      </c>
      <c r="D29" s="17">
        <v>0</v>
      </c>
      <c r="E29" s="13">
        <v>0</v>
      </c>
      <c r="F29" s="13">
        <v>0</v>
      </c>
      <c r="G29" s="13">
        <v>0</v>
      </c>
    </row>
    <row r="30" spans="1:7" x14ac:dyDescent="0.2">
      <c r="A30" s="4" t="s">
        <v>30</v>
      </c>
      <c r="B30" s="14">
        <v>-6356553.9199999999</v>
      </c>
      <c r="C30" s="13">
        <v>-5518084.04</v>
      </c>
      <c r="D30" s="17">
        <v>0.86809999999999998</v>
      </c>
      <c r="E30" s="13">
        <v>-4285953.41</v>
      </c>
      <c r="F30" s="13">
        <v>-7738205.5800000001</v>
      </c>
      <c r="G30" s="13">
        <v>-5777352.4400000004</v>
      </c>
    </row>
    <row r="31" spans="1:7" x14ac:dyDescent="0.2">
      <c r="B31" s="37">
        <f>SUM(B7:B30)</f>
        <v>-109692892.24000001</v>
      </c>
      <c r="C31" s="37">
        <f>SUM(C7:C30)</f>
        <v>-76276500.320000008</v>
      </c>
      <c r="D31" s="38">
        <f>+C31/B31</f>
        <v>0.69536410940020266</v>
      </c>
      <c r="E31" s="37">
        <f t="shared" ref="E31:G31" si="0">SUM(E7:E30)</f>
        <v>-75154311.409999996</v>
      </c>
      <c r="F31" s="37">
        <f t="shared" si="0"/>
        <v>-70246304.760000005</v>
      </c>
      <c r="G31" s="37">
        <f t="shared" si="0"/>
        <v>-62145813.579999991</v>
      </c>
    </row>
    <row r="34" spans="1:1" x14ac:dyDescent="0.2">
      <c r="A34" s="4" t="s">
        <v>67</v>
      </c>
    </row>
  </sheetData>
  <pageMargins left="0.24" right="0.24" top="0.66" bottom="0.72" header="0.5" footer="0.5"/>
  <pageSetup scale="99" orientation="landscape" r:id="rId1"/>
  <ignoredErrors>
    <ignoredError sqref="D31" formula="1"/>
  </ignoredError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0" t="s">
        <v>63</v>
      </c>
    </row>
    <row r="2" spans="1:7" ht="18.75" x14ac:dyDescent="0.2">
      <c r="A2" s="10" t="s">
        <v>48</v>
      </c>
    </row>
    <row r="3" spans="1:7" x14ac:dyDescent="0.2">
      <c r="A3" s="7" t="str">
        <f>+'City Wide'!A3</f>
        <v>For June (75.0%)</v>
      </c>
    </row>
    <row r="4" spans="1:7" x14ac:dyDescent="0.2">
      <c r="A4" s="7" t="str">
        <f>+'City Wide'!A4</f>
        <v>Fiscal Year 2025</v>
      </c>
    </row>
    <row r="6" spans="1:7" x14ac:dyDescent="0.2">
      <c r="A6" s="9" t="s">
        <v>2</v>
      </c>
      <c r="B6" s="9" t="s">
        <v>3</v>
      </c>
      <c r="C6" s="11" t="s">
        <v>4</v>
      </c>
      <c r="D6" s="6" t="s">
        <v>66</v>
      </c>
      <c r="E6" s="9" t="s">
        <v>5</v>
      </c>
      <c r="F6" s="9" t="s">
        <v>6</v>
      </c>
      <c r="G6" s="9" t="s">
        <v>7</v>
      </c>
    </row>
    <row r="7" spans="1:7" x14ac:dyDescent="0.2">
      <c r="A7" s="18" t="s">
        <v>37</v>
      </c>
      <c r="B7" s="19" t="s">
        <v>1</v>
      </c>
      <c r="C7" s="25" t="s">
        <v>1</v>
      </c>
      <c r="D7" s="20" t="s">
        <v>1</v>
      </c>
      <c r="E7" s="19" t="s">
        <v>1</v>
      </c>
      <c r="F7" s="19" t="s">
        <v>1</v>
      </c>
      <c r="G7" s="19" t="s">
        <v>1</v>
      </c>
    </row>
    <row r="8" spans="1:7" x14ac:dyDescent="0.2">
      <c r="A8" s="39" t="s">
        <v>17</v>
      </c>
      <c r="B8" s="40">
        <v>-100625</v>
      </c>
      <c r="C8" s="40">
        <v>-96904.81</v>
      </c>
      <c r="D8" s="41">
        <v>0.96299999999999997</v>
      </c>
      <c r="E8" s="40">
        <v>-94942.61</v>
      </c>
      <c r="F8" s="40">
        <v>-51278.12</v>
      </c>
      <c r="G8" s="42">
        <v>-73347.520000000004</v>
      </c>
    </row>
    <row r="9" spans="1:7" x14ac:dyDescent="0.2">
      <c r="A9" s="43" t="s">
        <v>20</v>
      </c>
      <c r="B9" s="44">
        <v>-15000</v>
      </c>
      <c r="C9" s="44">
        <v>-10294.14</v>
      </c>
      <c r="D9" s="45">
        <v>0.68630000000000002</v>
      </c>
      <c r="E9" s="44">
        <v>-14551.3</v>
      </c>
      <c r="F9" s="44">
        <v>-4933.47</v>
      </c>
      <c r="G9" s="46">
        <v>-710.22</v>
      </c>
    </row>
    <row r="10" spans="1:7" x14ac:dyDescent="0.2">
      <c r="A10" s="39" t="s">
        <v>22</v>
      </c>
      <c r="B10" s="40">
        <v>-2234375</v>
      </c>
      <c r="C10" s="40">
        <v>-1624560.11</v>
      </c>
      <c r="D10" s="41">
        <v>0.72709999999999997</v>
      </c>
      <c r="E10" s="40">
        <v>-171242.06</v>
      </c>
      <c r="F10" s="40">
        <v>-365544.23</v>
      </c>
      <c r="G10" s="42">
        <v>-2687954.29</v>
      </c>
    </row>
    <row r="11" spans="1:7" x14ac:dyDescent="0.2">
      <c r="A11" s="43" t="s">
        <v>24</v>
      </c>
      <c r="B11" s="44">
        <v>0</v>
      </c>
      <c r="C11" s="44">
        <v>0</v>
      </c>
      <c r="D11" s="45">
        <v>0</v>
      </c>
      <c r="E11" s="44">
        <v>0</v>
      </c>
      <c r="F11" s="44">
        <v>0</v>
      </c>
      <c r="G11" s="46">
        <v>0</v>
      </c>
    </row>
    <row r="12" spans="1:7" x14ac:dyDescent="0.2">
      <c r="A12" s="39" t="s">
        <v>29</v>
      </c>
      <c r="B12" s="40">
        <v>0</v>
      </c>
      <c r="C12" s="40">
        <v>0</v>
      </c>
      <c r="D12" s="41">
        <v>0</v>
      </c>
      <c r="E12" s="40">
        <v>0</v>
      </c>
      <c r="F12" s="40">
        <v>0</v>
      </c>
      <c r="G12" s="42">
        <v>0</v>
      </c>
    </row>
    <row r="13" spans="1:7" x14ac:dyDescent="0.2">
      <c r="A13" s="43" t="s">
        <v>30</v>
      </c>
      <c r="B13" s="44">
        <v>0</v>
      </c>
      <c r="C13" s="44">
        <v>0</v>
      </c>
      <c r="D13" s="45">
        <v>0</v>
      </c>
      <c r="E13" s="44">
        <v>0</v>
      </c>
      <c r="F13" s="44">
        <v>0</v>
      </c>
      <c r="G13" s="46">
        <v>0</v>
      </c>
    </row>
    <row r="14" spans="1:7" x14ac:dyDescent="0.2">
      <c r="A14" s="21" t="s">
        <v>37</v>
      </c>
      <c r="B14" s="22">
        <f>SUM(B8:B13)</f>
        <v>-2350000</v>
      </c>
      <c r="C14" s="23">
        <f>SUM(C8:C13)</f>
        <v>-1731759.06</v>
      </c>
      <c r="D14" s="24">
        <f>+C14/B14</f>
        <v>0.73691874893617026</v>
      </c>
      <c r="E14" s="23">
        <f>SUM(E8:E13)</f>
        <v>-280735.96999999997</v>
      </c>
      <c r="F14" s="23">
        <f>SUM(F8:F13)</f>
        <v>-421755.82</v>
      </c>
      <c r="G14" s="23">
        <f>SUM(G8:G13)</f>
        <v>-2762012.0300000003</v>
      </c>
    </row>
    <row r="17" spans="1:1" x14ac:dyDescent="0.2">
      <c r="A17" s="8" t="str">
        <f>+'City Wide'!A34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0"/>
  <sheetViews>
    <sheetView workbookViewId="0"/>
  </sheetViews>
  <sheetFormatPr defaultRowHeight="14.25" x14ac:dyDescent="0.2"/>
  <cols>
    <col min="1" max="1" width="23.5" bestFit="1" customWidth="1"/>
    <col min="2" max="3" width="11.75" bestFit="1" customWidth="1"/>
    <col min="4" max="4" width="9.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0" t="s">
        <v>63</v>
      </c>
    </row>
    <row r="2" spans="1:7" ht="18.75" x14ac:dyDescent="0.2">
      <c r="A2" s="10" t="s">
        <v>62</v>
      </c>
    </row>
    <row r="3" spans="1:7" x14ac:dyDescent="0.2">
      <c r="A3" s="7" t="str">
        <f>+'City Wide'!A3</f>
        <v>For June (75.0%)</v>
      </c>
    </row>
    <row r="4" spans="1:7" x14ac:dyDescent="0.2">
      <c r="A4" s="7" t="str">
        <f>+'City Wide'!A4</f>
        <v>Fiscal Year 2025</v>
      </c>
    </row>
    <row r="6" spans="1:7" x14ac:dyDescent="0.2">
      <c r="A6" s="9" t="s">
        <v>2</v>
      </c>
      <c r="B6" s="9" t="s">
        <v>3</v>
      </c>
      <c r="C6" s="9" t="s">
        <v>4</v>
      </c>
      <c r="D6" s="6" t="s">
        <v>66</v>
      </c>
      <c r="E6" s="9" t="s">
        <v>5</v>
      </c>
      <c r="F6" s="9" t="s">
        <v>6</v>
      </c>
      <c r="G6" s="9" t="s">
        <v>7</v>
      </c>
    </row>
    <row r="7" spans="1:7" x14ac:dyDescent="0.2">
      <c r="A7" s="18" t="s">
        <v>38</v>
      </c>
      <c r="B7" s="19" t="s">
        <v>1</v>
      </c>
      <c r="C7" s="19" t="s">
        <v>1</v>
      </c>
      <c r="D7" s="20" t="s">
        <v>1</v>
      </c>
      <c r="E7" s="19" t="s">
        <v>1</v>
      </c>
      <c r="F7" s="19" t="s">
        <v>1</v>
      </c>
      <c r="G7" s="19" t="s">
        <v>1</v>
      </c>
    </row>
    <row r="8" spans="1:7" x14ac:dyDescent="0.2">
      <c r="A8" s="39" t="s">
        <v>15</v>
      </c>
      <c r="B8" s="40">
        <v>-12441872</v>
      </c>
      <c r="C8" s="40">
        <v>-8803423.75</v>
      </c>
      <c r="D8" s="41">
        <v>0.70760000000000001</v>
      </c>
      <c r="E8" s="40">
        <v>-8395808.4499999993</v>
      </c>
      <c r="F8" s="40">
        <v>-8032072.9500000002</v>
      </c>
      <c r="G8" s="42">
        <v>-7685956.2699999996</v>
      </c>
    </row>
    <row r="9" spans="1:7" x14ac:dyDescent="0.2">
      <c r="A9" s="43" t="s">
        <v>18</v>
      </c>
      <c r="B9" s="44">
        <v>0</v>
      </c>
      <c r="C9" s="44">
        <v>0</v>
      </c>
      <c r="D9" s="45">
        <v>0</v>
      </c>
      <c r="E9" s="44">
        <v>0</v>
      </c>
      <c r="F9" s="44">
        <v>0</v>
      </c>
      <c r="G9" s="46">
        <v>0</v>
      </c>
    </row>
    <row r="10" spans="1:7" x14ac:dyDescent="0.2">
      <c r="A10" s="39" t="s">
        <v>20</v>
      </c>
      <c r="B10" s="40">
        <v>-335180</v>
      </c>
      <c r="C10" s="40">
        <v>-599788.39</v>
      </c>
      <c r="D10" s="41">
        <v>1.7895000000000001</v>
      </c>
      <c r="E10" s="40">
        <v>-537944.54</v>
      </c>
      <c r="F10" s="40">
        <v>-315648.39</v>
      </c>
      <c r="G10" s="42">
        <v>-105629.86</v>
      </c>
    </row>
    <row r="11" spans="1:7" x14ac:dyDescent="0.2">
      <c r="A11" s="43" t="s">
        <v>21</v>
      </c>
      <c r="B11" s="44">
        <v>-100000</v>
      </c>
      <c r="C11" s="44">
        <v>-118730</v>
      </c>
      <c r="D11" s="45">
        <v>1.1873</v>
      </c>
      <c r="E11" s="44">
        <v>-118730</v>
      </c>
      <c r="F11" s="44">
        <v>-100356</v>
      </c>
      <c r="G11" s="46">
        <v>-426</v>
      </c>
    </row>
    <row r="12" spans="1:7" x14ac:dyDescent="0.2">
      <c r="A12" s="39" t="s">
        <v>22</v>
      </c>
      <c r="B12" s="40">
        <v>0</v>
      </c>
      <c r="C12" s="40">
        <v>-31151</v>
      </c>
      <c r="D12" s="41">
        <v>0</v>
      </c>
      <c r="E12" s="40">
        <v>-114975</v>
      </c>
      <c r="F12" s="40">
        <v>0</v>
      </c>
      <c r="G12" s="42">
        <v>0</v>
      </c>
    </row>
    <row r="13" spans="1:7" x14ac:dyDescent="0.2">
      <c r="A13" s="43" t="s">
        <v>24</v>
      </c>
      <c r="B13" s="44">
        <v>-85000</v>
      </c>
      <c r="C13" s="44">
        <v>-281496.19</v>
      </c>
      <c r="D13" s="45">
        <v>3.3117000000000001</v>
      </c>
      <c r="E13" s="44">
        <v>-132658.62</v>
      </c>
      <c r="F13" s="44">
        <v>-133255.29999999999</v>
      </c>
      <c r="G13" s="46">
        <v>-59490.36</v>
      </c>
    </row>
    <row r="14" spans="1:7" x14ac:dyDescent="0.2">
      <c r="A14" s="39" t="s">
        <v>27</v>
      </c>
      <c r="B14" s="40">
        <v>-10400</v>
      </c>
      <c r="C14" s="40">
        <v>-11400</v>
      </c>
      <c r="D14" s="41">
        <v>1.0962000000000001</v>
      </c>
      <c r="E14" s="40">
        <v>0</v>
      </c>
      <c r="F14" s="40">
        <v>-10400</v>
      </c>
      <c r="G14" s="42">
        <v>-11400</v>
      </c>
    </row>
    <row r="15" spans="1:7" x14ac:dyDescent="0.2">
      <c r="A15" s="43" t="s">
        <v>29</v>
      </c>
      <c r="B15" s="44">
        <v>-659323.49</v>
      </c>
      <c r="C15" s="44">
        <v>0</v>
      </c>
      <c r="D15" s="45">
        <v>0</v>
      </c>
      <c r="E15" s="44">
        <v>0</v>
      </c>
      <c r="F15" s="44">
        <v>0</v>
      </c>
      <c r="G15" s="46">
        <v>0</v>
      </c>
    </row>
    <row r="16" spans="1:7" x14ac:dyDescent="0.2">
      <c r="A16" s="39" t="s">
        <v>30</v>
      </c>
      <c r="B16" s="40">
        <v>-589969.6</v>
      </c>
      <c r="C16" s="40">
        <v>-442477.26</v>
      </c>
      <c r="D16" s="41">
        <v>0.75</v>
      </c>
      <c r="E16" s="40">
        <v>-396315.72</v>
      </c>
      <c r="F16" s="40">
        <v>-349763.76</v>
      </c>
      <c r="G16" s="42">
        <v>-506773.98</v>
      </c>
    </row>
    <row r="17" spans="1:7" x14ac:dyDescent="0.2">
      <c r="A17" s="21" t="s">
        <v>38</v>
      </c>
      <c r="B17" s="22">
        <f>SUM(B8:B16)</f>
        <v>-14221745.09</v>
      </c>
      <c r="C17" s="23">
        <f>SUM(C8:C16)</f>
        <v>-10288466.59</v>
      </c>
      <c r="D17" s="24">
        <f>+C17/B17</f>
        <v>0.72343207706867985</v>
      </c>
      <c r="E17" s="23">
        <f>SUM(E8:E16)</f>
        <v>-9696432.3299999982</v>
      </c>
      <c r="F17" s="23">
        <f>SUM(F8:F16)</f>
        <v>-8941496.4000000004</v>
      </c>
      <c r="G17" s="23">
        <f>SUM(G8:G16)</f>
        <v>-8369676.4700000007</v>
      </c>
    </row>
    <row r="20" spans="1:7" x14ac:dyDescent="0.2">
      <c r="A20" s="8" t="str">
        <f>+'City Wide'!A34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20"/>
  <sheetViews>
    <sheetView workbookViewId="0"/>
  </sheetViews>
  <sheetFormatPr defaultRowHeight="14.25" x14ac:dyDescent="0.2"/>
  <cols>
    <col min="1" max="1" width="23.5" bestFit="1" customWidth="1"/>
    <col min="2" max="2" width="14.375" bestFit="1" customWidth="1"/>
    <col min="3" max="3" width="14.375" style="5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0" t="s">
        <v>63</v>
      </c>
    </row>
    <row r="2" spans="1:7" ht="18.75" x14ac:dyDescent="0.2">
      <c r="A2" s="10" t="s">
        <v>61</v>
      </c>
    </row>
    <row r="3" spans="1:7" x14ac:dyDescent="0.2">
      <c r="A3" s="7" t="str">
        <f>+'City Wide'!A3</f>
        <v>For June (75.0%)</v>
      </c>
    </row>
    <row r="4" spans="1:7" x14ac:dyDescent="0.2">
      <c r="A4" s="7" t="str">
        <f>+'City Wide'!A4</f>
        <v>Fiscal Year 2025</v>
      </c>
    </row>
    <row r="6" spans="1:7" x14ac:dyDescent="0.2">
      <c r="A6" s="9" t="s">
        <v>2</v>
      </c>
      <c r="B6" s="9" t="s">
        <v>3</v>
      </c>
      <c r="C6" s="9" t="s">
        <v>4</v>
      </c>
      <c r="D6" s="6" t="s">
        <v>66</v>
      </c>
      <c r="E6" s="9" t="s">
        <v>5</v>
      </c>
      <c r="F6" s="9" t="s">
        <v>6</v>
      </c>
      <c r="G6" s="9" t="s">
        <v>7</v>
      </c>
    </row>
    <row r="7" spans="1:7" x14ac:dyDescent="0.2">
      <c r="A7" s="18" t="s">
        <v>39</v>
      </c>
      <c r="B7" s="19" t="s">
        <v>1</v>
      </c>
      <c r="C7" s="27" t="s">
        <v>1</v>
      </c>
      <c r="D7" s="20" t="s">
        <v>1</v>
      </c>
      <c r="E7" s="19" t="s">
        <v>1</v>
      </c>
      <c r="F7" s="19" t="s">
        <v>1</v>
      </c>
      <c r="G7" s="19" t="s">
        <v>1</v>
      </c>
    </row>
    <row r="8" spans="1:7" x14ac:dyDescent="0.2">
      <c r="A8" s="39" t="s">
        <v>11</v>
      </c>
      <c r="B8" s="40">
        <v>-100000</v>
      </c>
      <c r="C8" s="40">
        <v>-123790.22</v>
      </c>
      <c r="D8" s="41">
        <v>1.2379</v>
      </c>
      <c r="E8" s="40">
        <v>-61853.42</v>
      </c>
      <c r="F8" s="40">
        <v>-709490.48</v>
      </c>
      <c r="G8" s="42">
        <v>-455191.33</v>
      </c>
    </row>
    <row r="9" spans="1:7" x14ac:dyDescent="0.2">
      <c r="A9" s="43" t="s">
        <v>15</v>
      </c>
      <c r="B9" s="44">
        <v>-10339480</v>
      </c>
      <c r="C9" s="44">
        <v>-10044020.199999999</v>
      </c>
      <c r="D9" s="45">
        <v>0.97140000000000004</v>
      </c>
      <c r="E9" s="44">
        <v>-7590717.6699999999</v>
      </c>
      <c r="F9" s="44">
        <v>-7799149.9500000002</v>
      </c>
      <c r="G9" s="46">
        <v>-8276917.4800000004</v>
      </c>
    </row>
    <row r="10" spans="1:7" x14ac:dyDescent="0.2">
      <c r="A10" s="39" t="s">
        <v>16</v>
      </c>
      <c r="B10" s="40">
        <v>0</v>
      </c>
      <c r="C10" s="40">
        <v>0</v>
      </c>
      <c r="D10" s="41">
        <v>0</v>
      </c>
      <c r="E10" s="40">
        <v>0</v>
      </c>
      <c r="F10" s="40">
        <v>0</v>
      </c>
      <c r="G10" s="42">
        <v>0</v>
      </c>
    </row>
    <row r="11" spans="1:7" x14ac:dyDescent="0.2">
      <c r="A11" s="43" t="s">
        <v>20</v>
      </c>
      <c r="B11" s="44">
        <v>-489938</v>
      </c>
      <c r="C11" s="44">
        <v>-542917.66</v>
      </c>
      <c r="D11" s="45">
        <v>1.1081000000000001</v>
      </c>
      <c r="E11" s="44">
        <v>-570378.31000000006</v>
      </c>
      <c r="F11" s="44">
        <v>-435598.64</v>
      </c>
      <c r="G11" s="46">
        <v>-181102.47</v>
      </c>
    </row>
    <row r="12" spans="1:7" x14ac:dyDescent="0.2">
      <c r="A12" s="39" t="s">
        <v>22</v>
      </c>
      <c r="B12" s="40">
        <v>0</v>
      </c>
      <c r="C12" s="40">
        <v>-4117</v>
      </c>
      <c r="D12" s="41">
        <v>0</v>
      </c>
      <c r="E12" s="40">
        <v>-81259</v>
      </c>
      <c r="F12" s="40">
        <v>-14141</v>
      </c>
      <c r="G12" s="42">
        <v>0</v>
      </c>
    </row>
    <row r="13" spans="1:7" x14ac:dyDescent="0.2">
      <c r="A13" s="43" t="s">
        <v>24</v>
      </c>
      <c r="B13" s="44">
        <v>-3000</v>
      </c>
      <c r="C13" s="44">
        <v>-271309.75</v>
      </c>
      <c r="D13" s="45">
        <v>90.436599999999999</v>
      </c>
      <c r="E13" s="44">
        <v>-118567.84</v>
      </c>
      <c r="F13" s="44">
        <v>-9096.09</v>
      </c>
      <c r="G13" s="46">
        <v>-133458.28</v>
      </c>
    </row>
    <row r="14" spans="1:7" x14ac:dyDescent="0.2">
      <c r="A14" s="39" t="s">
        <v>27</v>
      </c>
      <c r="B14" s="40">
        <v>0</v>
      </c>
      <c r="C14" s="40">
        <v>0</v>
      </c>
      <c r="D14" s="41">
        <v>0</v>
      </c>
      <c r="E14" s="40">
        <v>0</v>
      </c>
      <c r="F14" s="40">
        <v>0</v>
      </c>
      <c r="G14" s="42">
        <v>0</v>
      </c>
    </row>
    <row r="15" spans="1:7" x14ac:dyDescent="0.2">
      <c r="A15" s="43" t="s">
        <v>29</v>
      </c>
      <c r="B15" s="44">
        <v>-1722902.17</v>
      </c>
      <c r="C15" s="44">
        <v>0</v>
      </c>
      <c r="D15" s="45">
        <v>0</v>
      </c>
      <c r="E15" s="44">
        <v>0</v>
      </c>
      <c r="F15" s="44">
        <v>0</v>
      </c>
      <c r="G15" s="46">
        <v>0</v>
      </c>
    </row>
    <row r="16" spans="1:7" x14ac:dyDescent="0.2">
      <c r="A16" s="39" t="s">
        <v>30</v>
      </c>
      <c r="B16" s="40">
        <v>0</v>
      </c>
      <c r="C16" s="40">
        <v>0</v>
      </c>
      <c r="D16" s="41">
        <v>0</v>
      </c>
      <c r="E16" s="40">
        <v>0</v>
      </c>
      <c r="F16" s="40">
        <v>0</v>
      </c>
      <c r="G16" s="42">
        <v>0</v>
      </c>
    </row>
    <row r="17" spans="1:7" x14ac:dyDescent="0.2">
      <c r="A17" s="21" t="s">
        <v>39</v>
      </c>
      <c r="B17" s="22">
        <f>SUM(B8:B16)</f>
        <v>-12655320.17</v>
      </c>
      <c r="C17" s="23">
        <f>SUM(C8:C16)</f>
        <v>-10986154.83</v>
      </c>
      <c r="D17" s="24">
        <f>+C17/B17</f>
        <v>0.86810564113922373</v>
      </c>
      <c r="E17" s="23">
        <f>SUM(E8:E16)</f>
        <v>-8422776.2400000002</v>
      </c>
      <c r="F17" s="23">
        <f>SUM(F8:F16)</f>
        <v>-8967476.1600000001</v>
      </c>
      <c r="G17" s="23">
        <f>SUM(G8:G16)</f>
        <v>-9046669.5600000005</v>
      </c>
    </row>
    <row r="20" spans="1:7" x14ac:dyDescent="0.2">
      <c r="A20" s="8" t="str">
        <f>+'City Wide'!A34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14"/>
  <sheetViews>
    <sheetView workbookViewId="0"/>
  </sheetViews>
  <sheetFormatPr defaultRowHeight="14.25" x14ac:dyDescent="0.2"/>
  <cols>
    <col min="1" max="1" width="23.5" bestFit="1" customWidth="1"/>
    <col min="2" max="2" width="9.12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0" t="s">
        <v>63</v>
      </c>
    </row>
    <row r="2" spans="1:7" ht="18.75" x14ac:dyDescent="0.2">
      <c r="A2" s="10" t="s">
        <v>50</v>
      </c>
    </row>
    <row r="3" spans="1:7" x14ac:dyDescent="0.2">
      <c r="A3" s="7" t="str">
        <f>+'City Wide'!A3</f>
        <v>For June (75.0%)</v>
      </c>
    </row>
    <row r="4" spans="1:7" x14ac:dyDescent="0.2">
      <c r="A4" s="7" t="str">
        <f>+'City Wide'!A4</f>
        <v>Fiscal Year 2025</v>
      </c>
    </row>
    <row r="6" spans="1:7" x14ac:dyDescent="0.2">
      <c r="A6" s="9" t="s">
        <v>2</v>
      </c>
      <c r="B6" s="9" t="s">
        <v>3</v>
      </c>
      <c r="C6" s="9" t="s">
        <v>4</v>
      </c>
      <c r="D6" s="6" t="s">
        <v>66</v>
      </c>
      <c r="E6" s="9" t="s">
        <v>5</v>
      </c>
      <c r="F6" s="9" t="s">
        <v>6</v>
      </c>
      <c r="G6" s="9" t="s">
        <v>7</v>
      </c>
    </row>
    <row r="7" spans="1:7" x14ac:dyDescent="0.2">
      <c r="A7" s="18" t="s">
        <v>40</v>
      </c>
      <c r="B7" s="19" t="s">
        <v>1</v>
      </c>
      <c r="C7" s="19" t="s">
        <v>1</v>
      </c>
      <c r="D7" s="20" t="s">
        <v>1</v>
      </c>
      <c r="E7" s="19" t="s">
        <v>1</v>
      </c>
      <c r="F7" s="19" t="s">
        <v>1</v>
      </c>
      <c r="G7" s="19" t="s">
        <v>1</v>
      </c>
    </row>
    <row r="8" spans="1:7" x14ac:dyDescent="0.2">
      <c r="A8" s="39" t="s">
        <v>15</v>
      </c>
      <c r="B8" s="40">
        <v>-75437.25</v>
      </c>
      <c r="C8" s="40">
        <v>-52215.47</v>
      </c>
      <c r="D8" s="41">
        <v>0.69220000000000004</v>
      </c>
      <c r="E8" s="40">
        <v>-61205.21</v>
      </c>
      <c r="F8" s="40">
        <v>-46843.68</v>
      </c>
      <c r="G8" s="42">
        <v>-43157.26</v>
      </c>
    </row>
    <row r="9" spans="1:7" x14ac:dyDescent="0.2">
      <c r="A9" s="43" t="s">
        <v>24</v>
      </c>
      <c r="B9" s="44">
        <v>0</v>
      </c>
      <c r="C9" s="44">
        <v>0</v>
      </c>
      <c r="D9" s="45">
        <v>0</v>
      </c>
      <c r="E9" s="44">
        <v>0</v>
      </c>
      <c r="F9" s="44">
        <v>0</v>
      </c>
      <c r="G9" s="46">
        <v>0</v>
      </c>
    </row>
    <row r="10" spans="1:7" x14ac:dyDescent="0.2">
      <c r="A10" s="39" t="s">
        <v>29</v>
      </c>
      <c r="B10" s="40">
        <v>0</v>
      </c>
      <c r="C10" s="40">
        <v>0</v>
      </c>
      <c r="D10" s="41">
        <v>0</v>
      </c>
      <c r="E10" s="40">
        <v>0</v>
      </c>
      <c r="F10" s="40">
        <v>0</v>
      </c>
      <c r="G10" s="42">
        <v>0</v>
      </c>
    </row>
    <row r="11" spans="1:7" x14ac:dyDescent="0.2">
      <c r="A11" s="26" t="s">
        <v>40</v>
      </c>
      <c r="B11" s="22">
        <f>SUM(B8:B10)</f>
        <v>-75437.25</v>
      </c>
      <c r="C11" s="23">
        <f>SUM(C8:C10)</f>
        <v>-52215.47</v>
      </c>
      <c r="D11" s="24">
        <f>+C11/B11</f>
        <v>0.69217091025985178</v>
      </c>
      <c r="E11" s="23">
        <f>SUM(E8:E10)</f>
        <v>-61205.21</v>
      </c>
      <c r="F11" s="23">
        <f>SUM(F8:F10)</f>
        <v>-46843.68</v>
      </c>
      <c r="G11" s="23">
        <f>SUM(G8:G10)</f>
        <v>-43157.26</v>
      </c>
    </row>
    <row r="14" spans="1:7" x14ac:dyDescent="0.2">
      <c r="A14" s="8" t="str">
        <f>+'City Wide'!A34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15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0" t="s">
        <v>63</v>
      </c>
    </row>
    <row r="2" spans="1:7" ht="18.75" x14ac:dyDescent="0.2">
      <c r="A2" s="10" t="s">
        <v>57</v>
      </c>
    </row>
    <row r="3" spans="1:7" x14ac:dyDescent="0.2">
      <c r="A3" s="7" t="str">
        <f>+'City Wide'!A3</f>
        <v>For June (75.0%)</v>
      </c>
    </row>
    <row r="4" spans="1:7" x14ac:dyDescent="0.2">
      <c r="A4" s="7" t="str">
        <f>+'City Wide'!A4</f>
        <v>Fiscal Year 2025</v>
      </c>
    </row>
    <row r="6" spans="1:7" x14ac:dyDescent="0.2">
      <c r="A6" s="9" t="s">
        <v>2</v>
      </c>
      <c r="B6" s="9" t="s">
        <v>3</v>
      </c>
      <c r="C6" s="9" t="s">
        <v>4</v>
      </c>
      <c r="D6" s="6" t="s">
        <v>66</v>
      </c>
      <c r="E6" s="9" t="s">
        <v>5</v>
      </c>
      <c r="F6" s="9" t="s">
        <v>6</v>
      </c>
      <c r="G6" s="9" t="s">
        <v>7</v>
      </c>
    </row>
    <row r="7" spans="1:7" x14ac:dyDescent="0.2">
      <c r="A7" s="18" t="s">
        <v>41</v>
      </c>
      <c r="B7" s="19" t="s">
        <v>1</v>
      </c>
      <c r="C7" s="19" t="s">
        <v>1</v>
      </c>
      <c r="D7" s="20" t="s">
        <v>1</v>
      </c>
      <c r="E7" s="19" t="s">
        <v>1</v>
      </c>
      <c r="F7" s="19" t="s">
        <v>1</v>
      </c>
      <c r="G7" s="19" t="s">
        <v>1</v>
      </c>
    </row>
    <row r="8" spans="1:7" x14ac:dyDescent="0.2">
      <c r="A8" s="39" t="s">
        <v>15</v>
      </c>
      <c r="B8" s="40">
        <v>-3950000</v>
      </c>
      <c r="C8" s="40">
        <v>-3087238.7</v>
      </c>
      <c r="D8" s="41">
        <v>0.78159999999999996</v>
      </c>
      <c r="E8" s="40">
        <v>-3040353.36</v>
      </c>
      <c r="F8" s="40">
        <v>-2954928.48</v>
      </c>
      <c r="G8" s="42">
        <v>-2978542.29</v>
      </c>
    </row>
    <row r="9" spans="1:7" x14ac:dyDescent="0.2">
      <c r="A9" s="43" t="s">
        <v>20</v>
      </c>
      <c r="B9" s="44">
        <v>-14277.56</v>
      </c>
      <c r="C9" s="44">
        <v>-16297.81</v>
      </c>
      <c r="D9" s="45">
        <v>1.1415</v>
      </c>
      <c r="E9" s="44">
        <v>-21946</v>
      </c>
      <c r="F9" s="44">
        <v>-19713.63</v>
      </c>
      <c r="G9" s="46">
        <v>-7628.41</v>
      </c>
    </row>
    <row r="10" spans="1:7" x14ac:dyDescent="0.2">
      <c r="A10" s="39" t="s">
        <v>24</v>
      </c>
      <c r="B10" s="40">
        <v>0</v>
      </c>
      <c r="C10" s="40">
        <v>-1920.34</v>
      </c>
      <c r="D10" s="41">
        <v>0</v>
      </c>
      <c r="E10" s="40">
        <v>-1805.8</v>
      </c>
      <c r="F10" s="40">
        <v>-1522.22</v>
      </c>
      <c r="G10" s="42">
        <v>-1493.84</v>
      </c>
    </row>
    <row r="11" spans="1:7" x14ac:dyDescent="0.2">
      <c r="A11" s="43" t="s">
        <v>29</v>
      </c>
      <c r="B11" s="44">
        <v>-441132.51</v>
      </c>
      <c r="C11" s="44">
        <v>0</v>
      </c>
      <c r="D11" s="45">
        <v>0</v>
      </c>
      <c r="E11" s="44">
        <v>0</v>
      </c>
      <c r="F11" s="44">
        <v>0</v>
      </c>
      <c r="G11" s="46">
        <v>0</v>
      </c>
    </row>
    <row r="12" spans="1:7" x14ac:dyDescent="0.2">
      <c r="A12" s="21" t="s">
        <v>41</v>
      </c>
      <c r="B12" s="22">
        <f>SUM(B8:B11)</f>
        <v>-4405410.07</v>
      </c>
      <c r="C12" s="23">
        <f>SUM(C8:C11)</f>
        <v>-3105456.85</v>
      </c>
      <c r="D12" s="24">
        <f>+C12/B12</f>
        <v>0.70491890667512813</v>
      </c>
      <c r="E12" s="23">
        <f>SUM(E8:E11)</f>
        <v>-3064105.1599999997</v>
      </c>
      <c r="F12" s="23">
        <f>SUM(F8:F11)</f>
        <v>-2976164.33</v>
      </c>
      <c r="G12" s="23">
        <f>SUM(G8:G11)</f>
        <v>-2987664.54</v>
      </c>
    </row>
    <row r="15" spans="1:7" x14ac:dyDescent="0.2">
      <c r="A15" s="8" t="str">
        <f>+'City Wide'!A34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5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0" t="s">
        <v>63</v>
      </c>
    </row>
    <row r="2" spans="1:7" ht="18.75" x14ac:dyDescent="0.2">
      <c r="A2" s="10" t="s">
        <v>56</v>
      </c>
    </row>
    <row r="3" spans="1:7" x14ac:dyDescent="0.2">
      <c r="A3" s="7" t="str">
        <f>+'City Wide'!A3</f>
        <v>For June (75.0%)</v>
      </c>
    </row>
    <row r="4" spans="1:7" x14ac:dyDescent="0.2">
      <c r="A4" s="7" t="str">
        <f>+'City Wide'!A4</f>
        <v>Fiscal Year 2025</v>
      </c>
    </row>
    <row r="6" spans="1:7" x14ac:dyDescent="0.2">
      <c r="A6" s="9" t="s">
        <v>2</v>
      </c>
      <c r="B6" s="9" t="s">
        <v>3</v>
      </c>
      <c r="C6" s="9" t="s">
        <v>4</v>
      </c>
      <c r="D6" s="6" t="s">
        <v>66</v>
      </c>
      <c r="E6" s="9" t="s">
        <v>5</v>
      </c>
      <c r="F6" s="9" t="s">
        <v>6</v>
      </c>
      <c r="G6" s="9" t="s">
        <v>7</v>
      </c>
    </row>
    <row r="7" spans="1:7" x14ac:dyDescent="0.2">
      <c r="A7" s="18" t="s">
        <v>42</v>
      </c>
      <c r="B7" s="19" t="s">
        <v>1</v>
      </c>
      <c r="C7" s="19" t="s">
        <v>1</v>
      </c>
      <c r="D7" s="20" t="s">
        <v>1</v>
      </c>
      <c r="E7" s="19" t="s">
        <v>1</v>
      </c>
      <c r="F7" s="19" t="s">
        <v>1</v>
      </c>
      <c r="G7" s="19" t="s">
        <v>1</v>
      </c>
    </row>
    <row r="8" spans="1:7" x14ac:dyDescent="0.2">
      <c r="A8" s="39" t="s">
        <v>18</v>
      </c>
      <c r="B8" s="40">
        <v>-400500</v>
      </c>
      <c r="C8" s="40">
        <v>-328522.28000000003</v>
      </c>
      <c r="D8" s="41">
        <v>0.82030000000000003</v>
      </c>
      <c r="E8" s="40">
        <v>-281286.52</v>
      </c>
      <c r="F8" s="40">
        <v>-318434.09999999998</v>
      </c>
      <c r="G8" s="42">
        <v>-244099.35</v>
      </c>
    </row>
    <row r="9" spans="1:7" x14ac:dyDescent="0.2">
      <c r="A9" s="43" t="s">
        <v>19</v>
      </c>
      <c r="B9" s="44">
        <v>-480972.6</v>
      </c>
      <c r="C9" s="44">
        <v>-402708.18</v>
      </c>
      <c r="D9" s="45">
        <v>0.83730000000000004</v>
      </c>
      <c r="E9" s="44">
        <v>-373909.11</v>
      </c>
      <c r="F9" s="44">
        <v>-320284.7</v>
      </c>
      <c r="G9" s="46">
        <v>-325613.08</v>
      </c>
    </row>
    <row r="10" spans="1:7" x14ac:dyDescent="0.2">
      <c r="A10" s="39" t="s">
        <v>24</v>
      </c>
      <c r="B10" s="40">
        <v>0</v>
      </c>
      <c r="C10" s="40">
        <v>-25</v>
      </c>
      <c r="D10" s="41">
        <v>0</v>
      </c>
      <c r="E10" s="40">
        <v>-174</v>
      </c>
      <c r="F10" s="40">
        <v>-693</v>
      </c>
      <c r="G10" s="42">
        <v>-2900</v>
      </c>
    </row>
    <row r="11" spans="1:7" x14ac:dyDescent="0.2">
      <c r="A11" s="43" t="s">
        <v>30</v>
      </c>
      <c r="B11" s="44">
        <v>-1200000</v>
      </c>
      <c r="C11" s="44">
        <v>-3331.16</v>
      </c>
      <c r="D11" s="45">
        <v>2.8E-3</v>
      </c>
      <c r="E11" s="44">
        <v>0</v>
      </c>
      <c r="F11" s="44">
        <v>0</v>
      </c>
      <c r="G11" s="46">
        <v>0</v>
      </c>
    </row>
    <row r="12" spans="1:7" x14ac:dyDescent="0.2">
      <c r="A12" s="21" t="s">
        <v>42</v>
      </c>
      <c r="B12" s="22">
        <f>SUM(B8:B11)</f>
        <v>-2081472.6</v>
      </c>
      <c r="C12" s="23">
        <f>SUM(C8:C11)</f>
        <v>-734586.62</v>
      </c>
      <c r="D12" s="24">
        <f>+C12/B12</f>
        <v>0.35291678593318976</v>
      </c>
      <c r="E12" s="23">
        <f>SUM(E8:E11)</f>
        <v>-655369.63</v>
      </c>
      <c r="F12" s="23">
        <f>SUM(F8:F11)</f>
        <v>-639411.80000000005</v>
      </c>
      <c r="G12" s="23">
        <f>SUM(G8:G11)</f>
        <v>-572612.43000000005</v>
      </c>
    </row>
    <row r="15" spans="1:7" x14ac:dyDescent="0.2">
      <c r="A15" s="8" t="str">
        <f>+'City Wide'!A34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17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0" t="s">
        <v>63</v>
      </c>
    </row>
    <row r="2" spans="1:7" ht="18.75" x14ac:dyDescent="0.2">
      <c r="A2" s="10" t="s">
        <v>52</v>
      </c>
    </row>
    <row r="3" spans="1:7" x14ac:dyDescent="0.2">
      <c r="A3" s="7" t="str">
        <f>+'City Wide'!A3</f>
        <v>For June (75.0%)</v>
      </c>
    </row>
    <row r="4" spans="1:7" x14ac:dyDescent="0.2">
      <c r="A4" s="7" t="str">
        <f>+'City Wide'!A4</f>
        <v>Fiscal Year 2025</v>
      </c>
    </row>
    <row r="6" spans="1:7" x14ac:dyDescent="0.2">
      <c r="A6" s="9" t="s">
        <v>2</v>
      </c>
      <c r="B6" s="9" t="s">
        <v>3</v>
      </c>
      <c r="C6" s="11" t="s">
        <v>4</v>
      </c>
      <c r="D6" s="6" t="s">
        <v>66</v>
      </c>
      <c r="E6" s="9" t="s">
        <v>5</v>
      </c>
      <c r="F6" s="9" t="s">
        <v>6</v>
      </c>
      <c r="G6" s="9" t="s">
        <v>7</v>
      </c>
    </row>
    <row r="7" spans="1:7" x14ac:dyDescent="0.2">
      <c r="A7" s="18" t="s">
        <v>43</v>
      </c>
      <c r="B7" s="19" t="s">
        <v>1</v>
      </c>
      <c r="C7" s="25" t="s">
        <v>1</v>
      </c>
      <c r="D7" s="20" t="s">
        <v>1</v>
      </c>
      <c r="E7" s="19" t="s">
        <v>1</v>
      </c>
      <c r="F7" s="19" t="s">
        <v>1</v>
      </c>
      <c r="G7" s="19" t="s">
        <v>1</v>
      </c>
    </row>
    <row r="8" spans="1:7" x14ac:dyDescent="0.2">
      <c r="A8" s="39" t="s">
        <v>18</v>
      </c>
      <c r="B8" s="40">
        <v>-519852</v>
      </c>
      <c r="C8" s="40">
        <v>-254927.3</v>
      </c>
      <c r="D8" s="41">
        <v>0.4904</v>
      </c>
      <c r="E8" s="40">
        <v>-262375.82</v>
      </c>
      <c r="F8" s="40">
        <v>-250237.4</v>
      </c>
      <c r="G8" s="42">
        <v>-174384.23</v>
      </c>
    </row>
    <row r="9" spans="1:7" x14ac:dyDescent="0.2">
      <c r="A9" s="43" t="s">
        <v>20</v>
      </c>
      <c r="B9" s="44">
        <v>-33354.19</v>
      </c>
      <c r="C9" s="44">
        <v>-43357.440000000002</v>
      </c>
      <c r="D9" s="45">
        <v>1.2999000000000001</v>
      </c>
      <c r="E9" s="44">
        <v>-51514.37</v>
      </c>
      <c r="F9" s="44">
        <v>-37197.550000000003</v>
      </c>
      <c r="G9" s="46">
        <v>-12926.07</v>
      </c>
    </row>
    <row r="10" spans="1:7" x14ac:dyDescent="0.2">
      <c r="A10" s="39" t="s">
        <v>24</v>
      </c>
      <c r="B10" s="40">
        <v>0</v>
      </c>
      <c r="C10" s="40">
        <v>0</v>
      </c>
      <c r="D10" s="41">
        <v>0</v>
      </c>
      <c r="E10" s="40">
        <v>-150</v>
      </c>
      <c r="F10" s="40">
        <v>0</v>
      </c>
      <c r="G10" s="42">
        <v>-1549.92</v>
      </c>
    </row>
    <row r="11" spans="1:7" x14ac:dyDescent="0.2">
      <c r="A11" s="43" t="s">
        <v>27</v>
      </c>
      <c r="B11" s="44">
        <v>0</v>
      </c>
      <c r="C11" s="44">
        <v>-3671</v>
      </c>
      <c r="D11" s="45">
        <v>0</v>
      </c>
      <c r="E11" s="44">
        <v>-3820.18</v>
      </c>
      <c r="F11" s="44">
        <v>-3665</v>
      </c>
      <c r="G11" s="46">
        <v>-3637</v>
      </c>
    </row>
    <row r="12" spans="1:7" x14ac:dyDescent="0.2">
      <c r="A12" s="39" t="s">
        <v>29</v>
      </c>
      <c r="B12" s="40">
        <v>0</v>
      </c>
      <c r="C12" s="40">
        <v>0</v>
      </c>
      <c r="D12" s="41">
        <v>0</v>
      </c>
      <c r="E12" s="40">
        <v>0</v>
      </c>
      <c r="F12" s="40">
        <v>0</v>
      </c>
      <c r="G12" s="42">
        <v>0</v>
      </c>
    </row>
    <row r="13" spans="1:7" x14ac:dyDescent="0.2">
      <c r="A13" s="43" t="s">
        <v>30</v>
      </c>
      <c r="B13" s="44">
        <v>-289500</v>
      </c>
      <c r="C13" s="44">
        <v>0</v>
      </c>
      <c r="D13" s="45">
        <v>0</v>
      </c>
      <c r="E13" s="44">
        <v>0</v>
      </c>
      <c r="F13" s="44">
        <v>0</v>
      </c>
      <c r="G13" s="46">
        <v>0</v>
      </c>
    </row>
    <row r="14" spans="1:7" x14ac:dyDescent="0.2">
      <c r="A14" s="21" t="s">
        <v>43</v>
      </c>
      <c r="B14" s="22">
        <f>SUM(B8:B13)</f>
        <v>-842706.19</v>
      </c>
      <c r="C14" s="23">
        <f>SUM(C8:C13)</f>
        <v>-301955.74</v>
      </c>
      <c r="D14" s="24">
        <f>+C14/B14</f>
        <v>0.3583167461959666</v>
      </c>
      <c r="E14" s="23">
        <f>SUM(E8:E13)</f>
        <v>-317860.37</v>
      </c>
      <c r="F14" s="23">
        <f>SUM(F8:F13)</f>
        <v>-291099.95</v>
      </c>
      <c r="G14" s="23">
        <f>SUM(G8:G13)</f>
        <v>-192497.22000000003</v>
      </c>
    </row>
    <row r="17" spans="1:1" x14ac:dyDescent="0.2">
      <c r="A17" s="8" t="str">
        <f>+'City Wide'!A34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15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0" t="s">
        <v>63</v>
      </c>
    </row>
    <row r="2" spans="1:7" ht="18.75" x14ac:dyDescent="0.2">
      <c r="A2" s="10" t="s">
        <v>55</v>
      </c>
    </row>
    <row r="3" spans="1:7" x14ac:dyDescent="0.2">
      <c r="A3" s="7" t="str">
        <f>+'City Wide'!A3</f>
        <v>For June (75.0%)</v>
      </c>
    </row>
    <row r="4" spans="1:7" x14ac:dyDescent="0.2">
      <c r="A4" s="7" t="str">
        <f>+'City Wide'!A4</f>
        <v>Fiscal Year 2025</v>
      </c>
    </row>
    <row r="6" spans="1:7" x14ac:dyDescent="0.2">
      <c r="A6" s="9" t="s">
        <v>2</v>
      </c>
      <c r="B6" s="9" t="s">
        <v>3</v>
      </c>
      <c r="C6" s="9" t="s">
        <v>4</v>
      </c>
      <c r="D6" s="6" t="s">
        <v>66</v>
      </c>
      <c r="E6" s="9" t="s">
        <v>5</v>
      </c>
      <c r="F6" s="9" t="s">
        <v>6</v>
      </c>
      <c r="G6" s="9" t="s">
        <v>7</v>
      </c>
    </row>
    <row r="7" spans="1:7" x14ac:dyDescent="0.2">
      <c r="A7" s="18" t="s">
        <v>44</v>
      </c>
      <c r="B7" s="19" t="s">
        <v>1</v>
      </c>
      <c r="C7" s="19" t="s">
        <v>1</v>
      </c>
      <c r="D7" s="20" t="s">
        <v>1</v>
      </c>
      <c r="E7" s="19" t="s">
        <v>1</v>
      </c>
      <c r="F7" s="19" t="s">
        <v>1</v>
      </c>
      <c r="G7" s="19" t="s">
        <v>1</v>
      </c>
    </row>
    <row r="8" spans="1:7" x14ac:dyDescent="0.2">
      <c r="A8" s="39" t="s">
        <v>8</v>
      </c>
      <c r="B8" s="40">
        <v>-257919.33</v>
      </c>
      <c r="C8" s="40">
        <v>-165827.28</v>
      </c>
      <c r="D8" s="41">
        <v>0.64290000000000003</v>
      </c>
      <c r="E8" s="40">
        <v>-158522.95000000001</v>
      </c>
      <c r="F8" s="40">
        <v>-140487.49</v>
      </c>
      <c r="G8" s="42">
        <v>-132848.38</v>
      </c>
    </row>
    <row r="9" spans="1:7" x14ac:dyDescent="0.2">
      <c r="A9" s="43" t="s">
        <v>20</v>
      </c>
      <c r="B9" s="44">
        <v>-2385.9699999999998</v>
      </c>
      <c r="C9" s="44">
        <v>-4190.12</v>
      </c>
      <c r="D9" s="45">
        <v>1.7561</v>
      </c>
      <c r="E9" s="44">
        <v>-2690.95</v>
      </c>
      <c r="F9" s="44">
        <v>-2028.93</v>
      </c>
      <c r="G9" s="46">
        <v>-1440.51</v>
      </c>
    </row>
    <row r="10" spans="1:7" x14ac:dyDescent="0.2">
      <c r="A10" s="39" t="s">
        <v>29</v>
      </c>
      <c r="B10" s="40">
        <v>0</v>
      </c>
      <c r="C10" s="40">
        <v>0</v>
      </c>
      <c r="D10" s="41">
        <v>0</v>
      </c>
      <c r="E10" s="40">
        <v>0</v>
      </c>
      <c r="F10" s="40">
        <v>0</v>
      </c>
      <c r="G10" s="42">
        <v>0</v>
      </c>
    </row>
    <row r="11" spans="1:7" x14ac:dyDescent="0.2">
      <c r="A11" s="43" t="s">
        <v>30</v>
      </c>
      <c r="B11" s="44">
        <v>-445478.63</v>
      </c>
      <c r="C11" s="44">
        <v>-334108.89</v>
      </c>
      <c r="D11" s="45">
        <v>0.75</v>
      </c>
      <c r="E11" s="44">
        <v>-303349.05</v>
      </c>
      <c r="F11" s="44">
        <v>-284865.75</v>
      </c>
      <c r="G11" s="46">
        <v>-271053</v>
      </c>
    </row>
    <row r="12" spans="1:7" x14ac:dyDescent="0.2">
      <c r="A12" s="21" t="s">
        <v>44</v>
      </c>
      <c r="B12" s="22">
        <f>SUM(B8:B11)</f>
        <v>-705783.92999999993</v>
      </c>
      <c r="C12" s="23">
        <f>SUM(C8:C11)</f>
        <v>-504126.29000000004</v>
      </c>
      <c r="D12" s="24">
        <f>+C12/B12</f>
        <v>0.71427850447090813</v>
      </c>
      <c r="E12" s="23">
        <f>SUM(E8:E11)</f>
        <v>-464562.95</v>
      </c>
      <c r="F12" s="23">
        <f>SUM(F8:F11)</f>
        <v>-427382.17</v>
      </c>
      <c r="G12" s="23">
        <f>SUM(G8:G11)</f>
        <v>-405341.89</v>
      </c>
    </row>
    <row r="15" spans="1:7" x14ac:dyDescent="0.2">
      <c r="A15" s="8" t="str">
        <f>+'City Wide'!A34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16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0" t="s">
        <v>63</v>
      </c>
    </row>
    <row r="2" spans="1:7" ht="18.75" x14ac:dyDescent="0.2">
      <c r="A2" s="10" t="s">
        <v>58</v>
      </c>
    </row>
    <row r="3" spans="1:7" x14ac:dyDescent="0.2">
      <c r="A3" s="7" t="str">
        <f>+'City Wide'!A3</f>
        <v>For June (75.0%)</v>
      </c>
    </row>
    <row r="4" spans="1:7" x14ac:dyDescent="0.2">
      <c r="A4" s="7" t="str">
        <f>+'City Wide'!A4</f>
        <v>Fiscal Year 2025</v>
      </c>
    </row>
    <row r="6" spans="1:7" x14ac:dyDescent="0.2">
      <c r="A6" s="9" t="s">
        <v>2</v>
      </c>
      <c r="B6" s="9" t="s">
        <v>3</v>
      </c>
      <c r="C6" s="9" t="s">
        <v>4</v>
      </c>
      <c r="D6" s="6" t="s">
        <v>66</v>
      </c>
      <c r="E6" s="9" t="s">
        <v>5</v>
      </c>
      <c r="F6" s="9" t="s">
        <v>6</v>
      </c>
      <c r="G6" s="9" t="s">
        <v>7</v>
      </c>
    </row>
    <row r="7" spans="1:7" x14ac:dyDescent="0.2">
      <c r="A7" s="18" t="s">
        <v>45</v>
      </c>
      <c r="B7" s="19" t="s">
        <v>1</v>
      </c>
      <c r="C7" s="19" t="s">
        <v>1</v>
      </c>
      <c r="D7" s="20" t="s">
        <v>1</v>
      </c>
      <c r="E7" s="19" t="s">
        <v>1</v>
      </c>
      <c r="F7" s="19" t="s">
        <v>1</v>
      </c>
      <c r="G7" s="19" t="s">
        <v>1</v>
      </c>
    </row>
    <row r="8" spans="1:7" x14ac:dyDescent="0.2">
      <c r="A8" s="39" t="s">
        <v>15</v>
      </c>
      <c r="B8" s="40">
        <v>0</v>
      </c>
      <c r="C8" s="40">
        <v>-5703.04</v>
      </c>
      <c r="D8" s="41">
        <v>0</v>
      </c>
      <c r="E8" s="40">
        <v>-2342.5</v>
      </c>
      <c r="F8" s="40">
        <v>-2613</v>
      </c>
      <c r="G8" s="42">
        <v>-1126.5</v>
      </c>
    </row>
    <row r="9" spans="1:7" x14ac:dyDescent="0.2">
      <c r="A9" s="43" t="s">
        <v>24</v>
      </c>
      <c r="B9" s="44">
        <v>0</v>
      </c>
      <c r="C9" s="44">
        <v>0</v>
      </c>
      <c r="D9" s="45">
        <v>0</v>
      </c>
      <c r="E9" s="44">
        <v>0</v>
      </c>
      <c r="F9" s="44">
        <v>-91</v>
      </c>
      <c r="G9" s="46">
        <v>0</v>
      </c>
    </row>
    <row r="10" spans="1:7" x14ac:dyDescent="0.2">
      <c r="A10" s="39" t="s">
        <v>28</v>
      </c>
      <c r="B10" s="40">
        <v>-686436.87</v>
      </c>
      <c r="C10" s="40">
        <v>-514827.72</v>
      </c>
      <c r="D10" s="41">
        <v>0.75</v>
      </c>
      <c r="E10" s="40">
        <v>-442648.44</v>
      </c>
      <c r="F10" s="40">
        <v>-433999.98</v>
      </c>
      <c r="G10" s="42">
        <v>-336366.99</v>
      </c>
    </row>
    <row r="11" spans="1:7" x14ac:dyDescent="0.2">
      <c r="A11" s="43" t="s">
        <v>29</v>
      </c>
      <c r="B11" s="44">
        <v>-147750</v>
      </c>
      <c r="C11" s="44">
        <v>0</v>
      </c>
      <c r="D11" s="45">
        <v>0</v>
      </c>
      <c r="E11" s="44">
        <v>0</v>
      </c>
      <c r="F11" s="44">
        <v>0</v>
      </c>
      <c r="G11" s="46">
        <v>0</v>
      </c>
    </row>
    <row r="12" spans="1:7" x14ac:dyDescent="0.2">
      <c r="A12" s="39" t="s">
        <v>30</v>
      </c>
      <c r="B12" s="40">
        <v>0</v>
      </c>
      <c r="C12" s="40">
        <v>0</v>
      </c>
      <c r="D12" s="41">
        <v>0</v>
      </c>
      <c r="E12" s="40">
        <v>0</v>
      </c>
      <c r="F12" s="40">
        <v>0</v>
      </c>
      <c r="G12" s="42">
        <v>-62637.03</v>
      </c>
    </row>
    <row r="13" spans="1:7" x14ac:dyDescent="0.2">
      <c r="A13" s="21" t="s">
        <v>45</v>
      </c>
      <c r="B13" s="22">
        <f>SUM(B8:B12)</f>
        <v>-834186.87</v>
      </c>
      <c r="C13" s="23">
        <f>SUM(C8:C12)</f>
        <v>-520530.75999999995</v>
      </c>
      <c r="D13" s="24">
        <f>+C13/B13</f>
        <v>0.62399778601166422</v>
      </c>
      <c r="E13" s="23">
        <f>SUM(E8:E12)</f>
        <v>-444990.94</v>
      </c>
      <c r="F13" s="23">
        <f>SUM(F8:F12)</f>
        <v>-436703.98</v>
      </c>
      <c r="G13" s="23">
        <f>SUM(G8:G12)</f>
        <v>-400130.52</v>
      </c>
    </row>
    <row r="16" spans="1:7" x14ac:dyDescent="0.2">
      <c r="A16" s="8" t="str">
        <f>+'City Wide'!A34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13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0" t="s">
        <v>63</v>
      </c>
    </row>
    <row r="2" spans="1:7" ht="18.75" x14ac:dyDescent="0.2">
      <c r="A2" s="10" t="s">
        <v>51</v>
      </c>
    </row>
    <row r="3" spans="1:7" x14ac:dyDescent="0.2">
      <c r="A3" s="7" t="str">
        <f>+'City Wide'!A3</f>
        <v>For June (75.0%)</v>
      </c>
    </row>
    <row r="4" spans="1:7" x14ac:dyDescent="0.2">
      <c r="A4" s="7" t="str">
        <f>+'City Wide'!A4</f>
        <v>Fiscal Year 2025</v>
      </c>
    </row>
    <row r="6" spans="1:7" x14ac:dyDescent="0.2">
      <c r="A6" s="9" t="s">
        <v>2</v>
      </c>
      <c r="B6" s="9" t="s">
        <v>3</v>
      </c>
      <c r="C6" s="9" t="s">
        <v>4</v>
      </c>
      <c r="D6" s="6" t="s">
        <v>66</v>
      </c>
      <c r="E6" s="9" t="s">
        <v>5</v>
      </c>
      <c r="F6" s="9" t="s">
        <v>6</v>
      </c>
      <c r="G6" s="9" t="s">
        <v>7</v>
      </c>
    </row>
    <row r="7" spans="1:7" x14ac:dyDescent="0.2">
      <c r="A7" s="18" t="s">
        <v>46</v>
      </c>
      <c r="B7" s="19" t="s">
        <v>1</v>
      </c>
      <c r="C7" s="19" t="s">
        <v>1</v>
      </c>
      <c r="D7" s="20" t="s">
        <v>1</v>
      </c>
      <c r="E7" s="19" t="s">
        <v>1</v>
      </c>
      <c r="F7" s="19" t="s">
        <v>1</v>
      </c>
      <c r="G7" s="19" t="s">
        <v>1</v>
      </c>
    </row>
    <row r="8" spans="1:7" x14ac:dyDescent="0.2">
      <c r="A8" s="39" t="s">
        <v>11</v>
      </c>
      <c r="B8" s="40">
        <v>0</v>
      </c>
      <c r="C8" s="40">
        <v>-47357.18</v>
      </c>
      <c r="D8" s="41">
        <v>0</v>
      </c>
      <c r="E8" s="40">
        <v>-31750.03</v>
      </c>
      <c r="F8" s="40">
        <v>-60731.82</v>
      </c>
      <c r="G8" s="42">
        <v>-136007.07999999999</v>
      </c>
    </row>
    <row r="9" spans="1:7" x14ac:dyDescent="0.2">
      <c r="A9" s="43" t="s">
        <v>29</v>
      </c>
      <c r="B9" s="44">
        <v>-78302.5</v>
      </c>
      <c r="C9" s="44">
        <v>0</v>
      </c>
      <c r="D9" s="45">
        <v>0</v>
      </c>
      <c r="E9" s="44">
        <v>0</v>
      </c>
      <c r="F9" s="44">
        <v>0</v>
      </c>
      <c r="G9" s="46">
        <v>0</v>
      </c>
    </row>
    <row r="10" spans="1:7" x14ac:dyDescent="0.2">
      <c r="A10" s="21" t="s">
        <v>46</v>
      </c>
      <c r="B10" s="22">
        <f>SUM(B8:B9)</f>
        <v>-78302.5</v>
      </c>
      <c r="C10" s="23">
        <f>SUM(C8:C9)</f>
        <v>-47357.18</v>
      </c>
      <c r="D10" s="24">
        <f>+C10/B10</f>
        <v>0.60479780339069633</v>
      </c>
      <c r="E10" s="23">
        <f>SUM(E8:E9)</f>
        <v>-31750.03</v>
      </c>
      <c r="F10" s="23">
        <f>SUM(F8:F9)</f>
        <v>-60731.82</v>
      </c>
      <c r="G10" s="23">
        <f>SUM(G8:G9)</f>
        <v>-136007.07999999999</v>
      </c>
    </row>
    <row r="13" spans="1:7" x14ac:dyDescent="0.2">
      <c r="A13" s="8" t="str">
        <f>+'City Wide'!A34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"/>
  <sheetViews>
    <sheetView workbookViewId="0"/>
  </sheetViews>
  <sheetFormatPr defaultRowHeight="14.25" x14ac:dyDescent="0.2"/>
  <cols>
    <col min="1" max="1" width="28.25" bestFit="1" customWidth="1"/>
    <col min="2" max="3" width="11.75" bestFit="1" customWidth="1"/>
    <col min="4" max="4" width="9.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0" t="s">
        <v>63</v>
      </c>
    </row>
    <row r="2" spans="1:7" ht="18.75" x14ac:dyDescent="0.2">
      <c r="A2" s="10" t="s">
        <v>53</v>
      </c>
    </row>
    <row r="3" spans="1:7" x14ac:dyDescent="0.2">
      <c r="A3" s="7" t="str">
        <f>+'City Wide'!A3</f>
        <v>For June (75.0%)</v>
      </c>
    </row>
    <row r="4" spans="1:7" x14ac:dyDescent="0.2">
      <c r="A4" s="7" t="str">
        <f>+'City Wide'!A4</f>
        <v>Fiscal Year 2025</v>
      </c>
    </row>
    <row r="6" spans="1:7" s="5" customFormat="1" x14ac:dyDescent="0.2">
      <c r="A6" s="9" t="s">
        <v>2</v>
      </c>
      <c r="B6" s="9" t="s">
        <v>3</v>
      </c>
      <c r="C6" s="9" t="s">
        <v>4</v>
      </c>
      <c r="D6" s="6" t="s">
        <v>66</v>
      </c>
      <c r="E6" s="9" t="s">
        <v>5</v>
      </c>
      <c r="F6" s="9" t="s">
        <v>6</v>
      </c>
      <c r="G6" s="9" t="s">
        <v>7</v>
      </c>
    </row>
    <row r="7" spans="1:7" x14ac:dyDescent="0.2">
      <c r="A7" s="21" t="s">
        <v>31</v>
      </c>
      <c r="B7" s="23" t="s">
        <v>1</v>
      </c>
      <c r="C7" s="23" t="s">
        <v>1</v>
      </c>
      <c r="D7" s="24" t="s">
        <v>1</v>
      </c>
      <c r="E7" s="23" t="s">
        <v>1</v>
      </c>
      <c r="F7" s="23" t="s">
        <v>1</v>
      </c>
      <c r="G7" s="23" t="s">
        <v>1</v>
      </c>
    </row>
    <row r="8" spans="1:7" x14ac:dyDescent="0.2">
      <c r="A8" s="39" t="s">
        <v>8</v>
      </c>
      <c r="B8" s="40">
        <v>-26541312.920000002</v>
      </c>
      <c r="C8" s="40">
        <v>-17066032.789999999</v>
      </c>
      <c r="D8" s="41">
        <v>0.64300000000000002</v>
      </c>
      <c r="E8" s="40">
        <v>-15928473.369999999</v>
      </c>
      <c r="F8" s="40">
        <v>-14955964.689999999</v>
      </c>
      <c r="G8" s="42">
        <v>-14258048.470000001</v>
      </c>
    </row>
    <row r="9" spans="1:7" x14ac:dyDescent="0.2">
      <c r="A9" s="43" t="s">
        <v>9</v>
      </c>
      <c r="B9" s="44">
        <v>-532000</v>
      </c>
      <c r="C9" s="44">
        <v>-493034.28</v>
      </c>
      <c r="D9" s="45">
        <v>0.92679999999999996</v>
      </c>
      <c r="E9" s="44">
        <v>-607319.49</v>
      </c>
      <c r="F9" s="44">
        <v>-529562.55000000005</v>
      </c>
      <c r="G9" s="46">
        <v>-419588.42</v>
      </c>
    </row>
    <row r="10" spans="1:7" x14ac:dyDescent="0.2">
      <c r="A10" s="39" t="s">
        <v>10</v>
      </c>
      <c r="B10" s="40">
        <v>0</v>
      </c>
      <c r="C10" s="40">
        <v>0</v>
      </c>
      <c r="D10" s="41">
        <v>0</v>
      </c>
      <c r="E10" s="40">
        <v>0</v>
      </c>
      <c r="F10" s="40">
        <v>0</v>
      </c>
      <c r="G10" s="42">
        <v>0</v>
      </c>
    </row>
    <row r="11" spans="1:7" x14ac:dyDescent="0.2">
      <c r="A11" s="43" t="s">
        <v>11</v>
      </c>
      <c r="B11" s="44">
        <v>-7000</v>
      </c>
      <c r="C11" s="44">
        <v>-12369.35</v>
      </c>
      <c r="D11" s="45">
        <v>1.7670999999999999</v>
      </c>
      <c r="E11" s="44">
        <v>-13319.64</v>
      </c>
      <c r="F11" s="44">
        <v>-13936.44</v>
      </c>
      <c r="G11" s="46">
        <v>-10135.73</v>
      </c>
    </row>
    <row r="12" spans="1:7" x14ac:dyDescent="0.2">
      <c r="A12" s="39" t="s">
        <v>12</v>
      </c>
      <c r="B12" s="40">
        <v>-1307000</v>
      </c>
      <c r="C12" s="40">
        <v>-1888191.26</v>
      </c>
      <c r="D12" s="41">
        <v>1.4447000000000001</v>
      </c>
      <c r="E12" s="40">
        <v>-1272201.6299999999</v>
      </c>
      <c r="F12" s="40">
        <v>-858854.71</v>
      </c>
      <c r="G12" s="42">
        <v>-1133304.8500000001</v>
      </c>
    </row>
    <row r="13" spans="1:7" x14ac:dyDescent="0.2">
      <c r="A13" s="43" t="s">
        <v>13</v>
      </c>
      <c r="B13" s="44">
        <v>-190000</v>
      </c>
      <c r="C13" s="44">
        <v>-193679.4</v>
      </c>
      <c r="D13" s="45">
        <v>1.0194000000000001</v>
      </c>
      <c r="E13" s="44">
        <v>-193047.8</v>
      </c>
      <c r="F13" s="44">
        <v>-141900.35999999999</v>
      </c>
      <c r="G13" s="46">
        <v>-142427.31</v>
      </c>
    </row>
    <row r="14" spans="1:7" x14ac:dyDescent="0.2">
      <c r="A14" s="39" t="s">
        <v>15</v>
      </c>
      <c r="B14" s="40">
        <v>-128708</v>
      </c>
      <c r="C14" s="40">
        <v>-173246.55</v>
      </c>
      <c r="D14" s="41">
        <v>1.3460000000000001</v>
      </c>
      <c r="E14" s="40">
        <v>-18981.8</v>
      </c>
      <c r="F14" s="40">
        <v>-6651.4</v>
      </c>
      <c r="G14" s="42">
        <v>-10852.47</v>
      </c>
    </row>
    <row r="15" spans="1:7" x14ac:dyDescent="0.2">
      <c r="A15" s="43" t="s">
        <v>18</v>
      </c>
      <c r="B15" s="44">
        <v>-248000</v>
      </c>
      <c r="C15" s="44">
        <v>-271328.13</v>
      </c>
      <c r="D15" s="45">
        <v>1.0941000000000001</v>
      </c>
      <c r="E15" s="44">
        <v>-261632.73</v>
      </c>
      <c r="F15" s="44">
        <v>-201187.13</v>
      </c>
      <c r="G15" s="46">
        <v>-276934.09000000003</v>
      </c>
    </row>
    <row r="16" spans="1:7" x14ac:dyDescent="0.2">
      <c r="A16" s="39" t="s">
        <v>19</v>
      </c>
      <c r="B16" s="40">
        <v>-3607064.64</v>
      </c>
      <c r="C16" s="40">
        <v>-2904746.53</v>
      </c>
      <c r="D16" s="41">
        <v>0.80530000000000002</v>
      </c>
      <c r="E16" s="40">
        <v>-3116440.57</v>
      </c>
      <c r="F16" s="40">
        <v>-3301506.9</v>
      </c>
      <c r="G16" s="42">
        <v>-3437654.86</v>
      </c>
    </row>
    <row r="17" spans="1:7" x14ac:dyDescent="0.2">
      <c r="A17" s="43" t="s">
        <v>20</v>
      </c>
      <c r="B17" s="44">
        <v>-157907.85999999999</v>
      </c>
      <c r="C17" s="44">
        <v>-339049.89</v>
      </c>
      <c r="D17" s="45">
        <v>2.1471</v>
      </c>
      <c r="E17" s="44">
        <v>-257766.64</v>
      </c>
      <c r="F17" s="44">
        <v>-429073.09</v>
      </c>
      <c r="G17" s="46">
        <v>-116732.25</v>
      </c>
    </row>
    <row r="18" spans="1:7" x14ac:dyDescent="0.2">
      <c r="A18" s="39" t="s">
        <v>21</v>
      </c>
      <c r="B18" s="40">
        <v>-32000</v>
      </c>
      <c r="C18" s="40">
        <v>-31638.83</v>
      </c>
      <c r="D18" s="41">
        <v>0.98870000000000002</v>
      </c>
      <c r="E18" s="40">
        <v>-30725.16</v>
      </c>
      <c r="F18" s="40">
        <v>-29113.89</v>
      </c>
      <c r="G18" s="42">
        <v>-28805.83</v>
      </c>
    </row>
    <row r="19" spans="1:7" x14ac:dyDescent="0.2">
      <c r="A19" s="43" t="s">
        <v>22</v>
      </c>
      <c r="B19" s="44">
        <v>-1923345.92</v>
      </c>
      <c r="C19" s="44">
        <v>-881903.35</v>
      </c>
      <c r="D19" s="45">
        <v>0.45850000000000002</v>
      </c>
      <c r="E19" s="44">
        <v>-85093.53</v>
      </c>
      <c r="F19" s="44">
        <v>-26210.89</v>
      </c>
      <c r="G19" s="46">
        <v>-120900.31</v>
      </c>
    </row>
    <row r="20" spans="1:7" x14ac:dyDescent="0.2">
      <c r="A20" s="39" t="s">
        <v>24</v>
      </c>
      <c r="B20" s="40">
        <v>-825070.18</v>
      </c>
      <c r="C20" s="40">
        <v>-973778.23</v>
      </c>
      <c r="D20" s="41">
        <v>1.1801999999999999</v>
      </c>
      <c r="E20" s="40">
        <v>-1143322.6299999999</v>
      </c>
      <c r="F20" s="40">
        <v>-971965.26</v>
      </c>
      <c r="G20" s="42">
        <v>-828924.75</v>
      </c>
    </row>
    <row r="21" spans="1:7" x14ac:dyDescent="0.2">
      <c r="A21" s="43" t="s">
        <v>25</v>
      </c>
      <c r="B21" s="44">
        <v>-492000</v>
      </c>
      <c r="C21" s="44">
        <v>-359228.02</v>
      </c>
      <c r="D21" s="45">
        <v>0.73009999999999997</v>
      </c>
      <c r="E21" s="44">
        <v>-393601.07</v>
      </c>
      <c r="F21" s="44">
        <v>-430518.07</v>
      </c>
      <c r="G21" s="46">
        <v>-414753.8</v>
      </c>
    </row>
    <row r="22" spans="1:7" x14ac:dyDescent="0.2">
      <c r="A22" s="39" t="s">
        <v>26</v>
      </c>
      <c r="B22" s="40">
        <v>-628185.01</v>
      </c>
      <c r="C22" s="40">
        <v>-314092.51</v>
      </c>
      <c r="D22" s="41">
        <v>0.5</v>
      </c>
      <c r="E22" s="40">
        <v>-307150.90000000002</v>
      </c>
      <c r="F22" s="40">
        <v>-298060.07</v>
      </c>
      <c r="G22" s="42">
        <v>-283866.73</v>
      </c>
    </row>
    <row r="23" spans="1:7" x14ac:dyDescent="0.2">
      <c r="A23" s="43" t="s">
        <v>27</v>
      </c>
      <c r="B23" s="44">
        <v>0</v>
      </c>
      <c r="C23" s="44">
        <v>-4400</v>
      </c>
      <c r="D23" s="45">
        <v>0</v>
      </c>
      <c r="E23" s="44">
        <v>-67489</v>
      </c>
      <c r="F23" s="44">
        <v>-5961</v>
      </c>
      <c r="G23" s="46">
        <v>-2981.5</v>
      </c>
    </row>
    <row r="24" spans="1:7" x14ac:dyDescent="0.2">
      <c r="A24" s="39" t="s">
        <v>28</v>
      </c>
      <c r="B24" s="40">
        <v>-863.46</v>
      </c>
      <c r="C24" s="40">
        <v>-647.54999999999995</v>
      </c>
      <c r="D24" s="41">
        <v>0.74990000000000001</v>
      </c>
      <c r="E24" s="40">
        <v>-633.24</v>
      </c>
      <c r="F24" s="40">
        <v>-614.52</v>
      </c>
      <c r="G24" s="42">
        <v>-547.91999999999996</v>
      </c>
    </row>
    <row r="25" spans="1:7" x14ac:dyDescent="0.2">
      <c r="A25" s="43" t="s">
        <v>29</v>
      </c>
      <c r="B25" s="44">
        <v>0</v>
      </c>
      <c r="C25" s="44">
        <v>0</v>
      </c>
      <c r="D25" s="45">
        <v>0</v>
      </c>
      <c r="E25" s="44">
        <v>0</v>
      </c>
      <c r="F25" s="44">
        <v>0</v>
      </c>
      <c r="G25" s="46">
        <v>0</v>
      </c>
    </row>
    <row r="26" spans="1:7" x14ac:dyDescent="0.2">
      <c r="A26" s="39" t="s">
        <v>30</v>
      </c>
      <c r="B26" s="40">
        <v>-2930819.08</v>
      </c>
      <c r="C26" s="40">
        <v>-2164364.2799999998</v>
      </c>
      <c r="D26" s="41">
        <v>0.73850000000000005</v>
      </c>
      <c r="E26" s="40">
        <v>-2120601.7200000002</v>
      </c>
      <c r="F26" s="40">
        <v>-2103496.39</v>
      </c>
      <c r="G26" s="42">
        <v>-1850358.83</v>
      </c>
    </row>
    <row r="27" spans="1:7" x14ac:dyDescent="0.2">
      <c r="A27" s="21" t="s">
        <v>31</v>
      </c>
      <c r="B27" s="22">
        <f>SUM(B8:B26)</f>
        <v>-39551277.07</v>
      </c>
      <c r="C27" s="23">
        <f>SUM(C8:C26)</f>
        <v>-28071730.950000007</v>
      </c>
      <c r="D27" s="24">
        <f>+C27/B27</f>
        <v>0.70975536138358142</v>
      </c>
      <c r="E27" s="23">
        <f>SUM(E8:E26)</f>
        <v>-25817800.919999998</v>
      </c>
      <c r="F27" s="23">
        <f>SUM(F8:F26)</f>
        <v>-24304577.360000003</v>
      </c>
      <c r="G27" s="23">
        <f>SUM(G8:G26)</f>
        <v>-23336818.120000005</v>
      </c>
    </row>
    <row r="30" spans="1:7" x14ac:dyDescent="0.2">
      <c r="A30" s="8" t="str">
        <f>+'City Wide'!A34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4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0" t="s">
        <v>63</v>
      </c>
    </row>
    <row r="2" spans="1:7" ht="18.75" x14ac:dyDescent="0.2">
      <c r="A2" s="12" t="s">
        <v>64</v>
      </c>
    </row>
    <row r="3" spans="1:7" x14ac:dyDescent="0.2">
      <c r="A3" s="7" t="str">
        <f>+'City Wide'!A3</f>
        <v>For June (75.0%)</v>
      </c>
    </row>
    <row r="4" spans="1:7" x14ac:dyDescent="0.2">
      <c r="A4" s="7" t="str">
        <f>+'City Wide'!A4</f>
        <v>Fiscal Year 2025</v>
      </c>
    </row>
    <row r="6" spans="1:7" x14ac:dyDescent="0.2">
      <c r="A6" s="9" t="s">
        <v>2</v>
      </c>
      <c r="B6" s="9" t="s">
        <v>3</v>
      </c>
      <c r="C6" s="9" t="s">
        <v>4</v>
      </c>
      <c r="D6" s="6" t="s">
        <v>66</v>
      </c>
      <c r="E6" s="9" t="s">
        <v>5</v>
      </c>
      <c r="F6" s="9" t="s">
        <v>6</v>
      </c>
      <c r="G6" s="9" t="s">
        <v>7</v>
      </c>
    </row>
    <row r="7" spans="1:7" x14ac:dyDescent="0.2">
      <c r="A7" s="18" t="s">
        <v>65</v>
      </c>
      <c r="B7" s="19" t="s">
        <v>1</v>
      </c>
      <c r="C7" s="19" t="s">
        <v>1</v>
      </c>
      <c r="D7" s="20" t="s">
        <v>1</v>
      </c>
      <c r="E7" s="19" t="s">
        <v>1</v>
      </c>
      <c r="F7" s="19" t="s">
        <v>1</v>
      </c>
      <c r="G7" s="19" t="s">
        <v>1</v>
      </c>
    </row>
    <row r="8" spans="1:7" x14ac:dyDescent="0.2">
      <c r="A8" s="39" t="s">
        <v>20</v>
      </c>
      <c r="B8" s="40">
        <v>0</v>
      </c>
      <c r="C8" s="40">
        <v>-24793.86</v>
      </c>
      <c r="D8" s="41">
        <v>0</v>
      </c>
      <c r="E8" s="40">
        <v>-24859.66</v>
      </c>
      <c r="F8" s="40">
        <v>-20115.099999999999</v>
      </c>
      <c r="G8" s="42">
        <v>-8373.7099999999991</v>
      </c>
    </row>
    <row r="9" spans="1:7" x14ac:dyDescent="0.2">
      <c r="A9" s="43" t="s">
        <v>27</v>
      </c>
      <c r="B9" s="44">
        <v>0</v>
      </c>
      <c r="C9" s="44">
        <v>0</v>
      </c>
      <c r="D9" s="45">
        <v>0</v>
      </c>
      <c r="E9" s="44">
        <v>0</v>
      </c>
      <c r="F9" s="44">
        <v>0</v>
      </c>
      <c r="G9" s="46">
        <v>0</v>
      </c>
    </row>
    <row r="10" spans="1:7" x14ac:dyDescent="0.2">
      <c r="A10" s="39" t="s">
        <v>29</v>
      </c>
      <c r="B10" s="40">
        <v>0</v>
      </c>
      <c r="C10" s="40">
        <v>0</v>
      </c>
      <c r="D10" s="41">
        <v>0</v>
      </c>
      <c r="E10" s="40">
        <v>0</v>
      </c>
      <c r="F10" s="40">
        <v>0</v>
      </c>
      <c r="G10" s="42">
        <v>0</v>
      </c>
    </row>
    <row r="11" spans="1:7" x14ac:dyDescent="0.2">
      <c r="A11" s="21" t="s">
        <v>65</v>
      </c>
      <c r="B11" s="22">
        <f>SUM(B8:B10)</f>
        <v>0</v>
      </c>
      <c r="C11" s="23">
        <f>SUM(C8:C10)</f>
        <v>-24793.86</v>
      </c>
      <c r="D11" s="50">
        <f>IFERROR(C11/B11,0)</f>
        <v>0</v>
      </c>
      <c r="E11" s="23">
        <f>SUM(E8:E10)</f>
        <v>-24859.66</v>
      </c>
      <c r="F11" s="23">
        <f>SUM(F8:F10)</f>
        <v>-20115.099999999999</v>
      </c>
      <c r="G11" s="23">
        <f>SUM(G8:G10)</f>
        <v>-8373.7099999999991</v>
      </c>
    </row>
    <row r="14" spans="1:7" x14ac:dyDescent="0.2">
      <c r="A14" s="8" t="str">
        <f>+'City Wide'!A34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2"/>
  <sheetViews>
    <sheetView workbookViewId="0"/>
  </sheetViews>
  <sheetFormatPr defaultRowHeight="14.25" x14ac:dyDescent="0.2"/>
  <cols>
    <col min="1" max="1" width="23.5" bestFit="1" customWidth="1"/>
    <col min="2" max="3" width="11.75" bestFit="1" customWidth="1"/>
    <col min="4" max="4" width="9.375" style="5" bestFit="1" customWidth="1"/>
    <col min="5" max="5" width="11.75" bestFit="1" customWidth="1"/>
    <col min="6" max="6" width="11.125" bestFit="1" customWidth="1"/>
    <col min="7" max="7" width="12.5" bestFit="1" customWidth="1"/>
  </cols>
  <sheetData>
    <row r="1" spans="1:7" ht="18.75" x14ac:dyDescent="0.2">
      <c r="A1" s="10" t="s">
        <v>63</v>
      </c>
    </row>
    <row r="2" spans="1:7" ht="18.75" x14ac:dyDescent="0.2">
      <c r="A2" s="10" t="s">
        <v>59</v>
      </c>
    </row>
    <row r="3" spans="1:7" x14ac:dyDescent="0.2">
      <c r="A3" s="7" t="str">
        <f>+'City Wide'!A3</f>
        <v>For June (75.0%)</v>
      </c>
    </row>
    <row r="4" spans="1:7" x14ac:dyDescent="0.2">
      <c r="A4" s="7" t="str">
        <f>+'City Wide'!A4</f>
        <v>Fiscal Year 2025</v>
      </c>
    </row>
    <row r="6" spans="1:7" x14ac:dyDescent="0.2">
      <c r="A6" s="9" t="s">
        <v>2</v>
      </c>
      <c r="B6" s="9" t="s">
        <v>3</v>
      </c>
      <c r="C6" s="9" t="s">
        <v>4</v>
      </c>
      <c r="D6" s="6" t="s">
        <v>66</v>
      </c>
      <c r="E6" s="9" t="s">
        <v>5</v>
      </c>
      <c r="F6" s="9" t="s">
        <v>6</v>
      </c>
      <c r="G6" s="9" t="s">
        <v>7</v>
      </c>
    </row>
    <row r="7" spans="1:7" x14ac:dyDescent="0.2">
      <c r="A7" s="18" t="s">
        <v>32</v>
      </c>
      <c r="B7" s="19" t="s">
        <v>1</v>
      </c>
      <c r="C7" s="19" t="s">
        <v>1</v>
      </c>
      <c r="D7" s="20" t="s">
        <v>1</v>
      </c>
      <c r="E7" s="19" t="s">
        <v>1</v>
      </c>
      <c r="F7" s="19" t="s">
        <v>1</v>
      </c>
      <c r="G7" s="19" t="s">
        <v>1</v>
      </c>
    </row>
    <row r="8" spans="1:7" x14ac:dyDescent="0.2">
      <c r="A8" s="39" t="s">
        <v>8</v>
      </c>
      <c r="B8" s="40">
        <v>-832669.74</v>
      </c>
      <c r="C8" s="40">
        <v>-541297.27</v>
      </c>
      <c r="D8" s="41">
        <v>0.65010000000000001</v>
      </c>
      <c r="E8" s="40">
        <v>-773577.43</v>
      </c>
      <c r="F8" s="40">
        <v>-544159.41</v>
      </c>
      <c r="G8" s="42">
        <v>-278343.94</v>
      </c>
    </row>
    <row r="9" spans="1:7" x14ac:dyDescent="0.2">
      <c r="A9" s="43" t="s">
        <v>9</v>
      </c>
      <c r="B9" s="44">
        <v>-1382360</v>
      </c>
      <c r="C9" s="44">
        <v>-1123197.7</v>
      </c>
      <c r="D9" s="45">
        <v>0.8125</v>
      </c>
      <c r="E9" s="44">
        <v>-1059347.78</v>
      </c>
      <c r="F9" s="44">
        <v>-1014530.36</v>
      </c>
      <c r="G9" s="46">
        <v>-910519.58</v>
      </c>
    </row>
    <row r="10" spans="1:7" x14ac:dyDescent="0.2">
      <c r="A10" s="39" t="s">
        <v>10</v>
      </c>
      <c r="B10" s="40">
        <v>-1490000</v>
      </c>
      <c r="C10" s="40">
        <v>-1070113.8</v>
      </c>
      <c r="D10" s="41">
        <v>0.71819999999999995</v>
      </c>
      <c r="E10" s="40">
        <v>-979633.72</v>
      </c>
      <c r="F10" s="40">
        <v>-899665.64</v>
      </c>
      <c r="G10" s="42">
        <v>-863293.38</v>
      </c>
    </row>
    <row r="11" spans="1:7" x14ac:dyDescent="0.2">
      <c r="A11" s="43" t="s">
        <v>15</v>
      </c>
      <c r="B11" s="44">
        <v>0</v>
      </c>
      <c r="C11" s="44">
        <v>0</v>
      </c>
      <c r="D11" s="45">
        <v>0</v>
      </c>
      <c r="E11" s="44">
        <v>-0.01</v>
      </c>
      <c r="F11" s="44">
        <v>3.43</v>
      </c>
      <c r="G11" s="46">
        <v>0</v>
      </c>
    </row>
    <row r="12" spans="1:7" x14ac:dyDescent="0.2">
      <c r="A12" s="39" t="s">
        <v>19</v>
      </c>
      <c r="B12" s="40">
        <v>-2929400</v>
      </c>
      <c r="C12" s="40">
        <v>-2104791.8199999998</v>
      </c>
      <c r="D12" s="41">
        <v>0.71850000000000003</v>
      </c>
      <c r="E12" s="40">
        <v>-3130717.82</v>
      </c>
      <c r="F12" s="40">
        <v>-1983422.51</v>
      </c>
      <c r="G12" s="42">
        <v>-1887595.29</v>
      </c>
    </row>
    <row r="13" spans="1:7" x14ac:dyDescent="0.2">
      <c r="A13" s="43" t="s">
        <v>20</v>
      </c>
      <c r="B13" s="44">
        <v>-205627.98</v>
      </c>
      <c r="C13" s="44">
        <v>-582867.93999999994</v>
      </c>
      <c r="D13" s="45">
        <v>2.8346</v>
      </c>
      <c r="E13" s="44">
        <v>-391663.7</v>
      </c>
      <c r="F13" s="44">
        <v>-184959.95</v>
      </c>
      <c r="G13" s="46">
        <v>-57500.97</v>
      </c>
    </row>
    <row r="14" spans="1:7" x14ac:dyDescent="0.2">
      <c r="A14" s="39" t="s">
        <v>22</v>
      </c>
      <c r="B14" s="40">
        <v>-8341960</v>
      </c>
      <c r="C14" s="40">
        <v>-28008.13</v>
      </c>
      <c r="D14" s="41">
        <v>3.3999999999999998E-3</v>
      </c>
      <c r="E14" s="40">
        <v>-8373931.4699999997</v>
      </c>
      <c r="F14" s="40">
        <v>-146141.66</v>
      </c>
      <c r="G14" s="42">
        <v>0</v>
      </c>
    </row>
    <row r="15" spans="1:7" x14ac:dyDescent="0.2">
      <c r="A15" s="43" t="s">
        <v>24</v>
      </c>
      <c r="B15" s="44">
        <v>0</v>
      </c>
      <c r="C15" s="44">
        <v>-250105.05</v>
      </c>
      <c r="D15" s="45">
        <v>0</v>
      </c>
      <c r="E15" s="44">
        <v>-20671.419999999998</v>
      </c>
      <c r="F15" s="44">
        <v>-21969.94</v>
      </c>
      <c r="G15" s="46">
        <v>-1422.45</v>
      </c>
    </row>
    <row r="16" spans="1:7" x14ac:dyDescent="0.2">
      <c r="A16" s="39" t="s">
        <v>69</v>
      </c>
      <c r="B16" s="40">
        <v>0</v>
      </c>
      <c r="C16" s="40">
        <v>0</v>
      </c>
      <c r="D16" s="41">
        <v>0</v>
      </c>
      <c r="E16" s="40">
        <v>0</v>
      </c>
      <c r="F16" s="40">
        <v>0</v>
      </c>
      <c r="G16" s="42">
        <v>0</v>
      </c>
    </row>
    <row r="17" spans="1:7" x14ac:dyDescent="0.2">
      <c r="A17" s="43" t="s">
        <v>29</v>
      </c>
      <c r="B17" s="44">
        <v>0</v>
      </c>
      <c r="C17" s="44">
        <v>0</v>
      </c>
      <c r="D17" s="45">
        <v>0</v>
      </c>
      <c r="E17" s="44">
        <v>0</v>
      </c>
      <c r="F17" s="44">
        <v>0</v>
      </c>
      <c r="G17" s="46">
        <v>0</v>
      </c>
    </row>
    <row r="18" spans="1:7" x14ac:dyDescent="0.2">
      <c r="A18" s="39" t="s">
        <v>30</v>
      </c>
      <c r="B18" s="40">
        <v>-230860.61</v>
      </c>
      <c r="C18" s="40">
        <v>-91357.92</v>
      </c>
      <c r="D18" s="41">
        <v>0.3957</v>
      </c>
      <c r="E18" s="40">
        <v>-89338.86</v>
      </c>
      <c r="F18" s="40">
        <v>-86694.75</v>
      </c>
      <c r="G18" s="42">
        <v>-77295.600000000006</v>
      </c>
    </row>
    <row r="19" spans="1:7" x14ac:dyDescent="0.2">
      <c r="A19" s="21" t="s">
        <v>32</v>
      </c>
      <c r="B19" s="22">
        <f>SUM(B8:B18)</f>
        <v>-15412878.33</v>
      </c>
      <c r="C19" s="23">
        <f>SUM(C8:C18)</f>
        <v>-5791739.629999999</v>
      </c>
      <c r="D19" s="24">
        <f>+C19/B19</f>
        <v>0.37577274704925273</v>
      </c>
      <c r="E19" s="23">
        <f>SUM(E8:E18)</f>
        <v>-14818882.209999999</v>
      </c>
      <c r="F19" s="23">
        <f>SUM(F8:F18)</f>
        <v>-4881540.790000001</v>
      </c>
      <c r="G19" s="23">
        <f>SUM(G8:G18)</f>
        <v>-4075971.2100000004</v>
      </c>
    </row>
    <row r="22" spans="1:7" x14ac:dyDescent="0.2">
      <c r="A22" s="8" t="str">
        <f>+'City Wide'!A34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6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  <col min="8" max="8" width="8.875" customWidth="1"/>
  </cols>
  <sheetData>
    <row r="1" spans="1:7" ht="18.75" x14ac:dyDescent="0.2">
      <c r="A1" s="10" t="s">
        <v>63</v>
      </c>
    </row>
    <row r="2" spans="1:7" ht="18.75" x14ac:dyDescent="0.2">
      <c r="A2" s="10" t="s">
        <v>60</v>
      </c>
    </row>
    <row r="3" spans="1:7" x14ac:dyDescent="0.2">
      <c r="A3" s="7" t="str">
        <f>+'City Wide'!A3</f>
        <v>For June (75.0%)</v>
      </c>
    </row>
    <row r="4" spans="1:7" x14ac:dyDescent="0.2">
      <c r="A4" s="7" t="str">
        <f>+'City Wide'!A4</f>
        <v>Fiscal Year 2025</v>
      </c>
    </row>
    <row r="6" spans="1:7" x14ac:dyDescent="0.2">
      <c r="A6" s="9" t="s">
        <v>2</v>
      </c>
      <c r="B6" s="9" t="s">
        <v>3</v>
      </c>
      <c r="C6" s="9" t="s">
        <v>4</v>
      </c>
      <c r="D6" s="6" t="s">
        <v>66</v>
      </c>
      <c r="E6" s="9" t="s">
        <v>5</v>
      </c>
      <c r="F6" s="9" t="s">
        <v>6</v>
      </c>
      <c r="G6" s="9" t="s">
        <v>7</v>
      </c>
    </row>
    <row r="7" spans="1:7" x14ac:dyDescent="0.2">
      <c r="A7" s="18" t="s">
        <v>33</v>
      </c>
      <c r="B7" s="19" t="s">
        <v>1</v>
      </c>
      <c r="C7" s="19" t="s">
        <v>1</v>
      </c>
      <c r="D7" s="20" t="s">
        <v>1</v>
      </c>
      <c r="E7" s="19" t="s">
        <v>1</v>
      </c>
      <c r="F7" s="19" t="s">
        <v>1</v>
      </c>
      <c r="G7" s="19" t="s">
        <v>1</v>
      </c>
    </row>
    <row r="8" spans="1:7" x14ac:dyDescent="0.2">
      <c r="A8" s="39" t="s">
        <v>8</v>
      </c>
      <c r="B8" s="40">
        <v>-65020.86</v>
      </c>
      <c r="C8" s="40">
        <v>-41855.519999999997</v>
      </c>
      <c r="D8" s="41">
        <v>0.64370000000000005</v>
      </c>
      <c r="E8" s="40">
        <v>-40467.449999999997</v>
      </c>
      <c r="F8" s="40">
        <v>-44752.94</v>
      </c>
      <c r="G8" s="42">
        <v>-36965.4</v>
      </c>
    </row>
    <row r="9" spans="1:7" x14ac:dyDescent="0.2">
      <c r="A9" s="43" t="s">
        <v>9</v>
      </c>
      <c r="B9" s="44">
        <v>-449640</v>
      </c>
      <c r="C9" s="44">
        <v>-383795.14</v>
      </c>
      <c r="D9" s="45">
        <v>0.85360000000000003</v>
      </c>
      <c r="E9" s="44">
        <v>-391813.56</v>
      </c>
      <c r="F9" s="44">
        <v>-375237.26</v>
      </c>
      <c r="G9" s="46">
        <v>-336767.51</v>
      </c>
    </row>
    <row r="10" spans="1:7" x14ac:dyDescent="0.2">
      <c r="A10" s="39" t="s">
        <v>19</v>
      </c>
      <c r="B10" s="40">
        <v>0</v>
      </c>
      <c r="C10" s="40">
        <v>0</v>
      </c>
      <c r="D10" s="41">
        <v>0</v>
      </c>
      <c r="E10" s="40">
        <v>0</v>
      </c>
      <c r="F10" s="40">
        <v>0</v>
      </c>
      <c r="G10" s="42">
        <v>0</v>
      </c>
    </row>
    <row r="11" spans="1:7" x14ac:dyDescent="0.2">
      <c r="A11" s="43" t="s">
        <v>24</v>
      </c>
      <c r="B11" s="44">
        <v>0</v>
      </c>
      <c r="C11" s="44">
        <v>-9588.7999999999993</v>
      </c>
      <c r="D11" s="45">
        <v>0</v>
      </c>
      <c r="E11" s="44">
        <v>-21821</v>
      </c>
      <c r="F11" s="44">
        <v>-14308</v>
      </c>
      <c r="G11" s="46">
        <v>-3888</v>
      </c>
    </row>
    <row r="12" spans="1:7" x14ac:dyDescent="0.2">
      <c r="A12" s="39" t="s">
        <v>29</v>
      </c>
      <c r="B12" s="40">
        <v>0</v>
      </c>
      <c r="C12" s="40">
        <v>0</v>
      </c>
      <c r="D12" s="41">
        <v>0</v>
      </c>
      <c r="E12" s="40">
        <v>0</v>
      </c>
      <c r="F12" s="40">
        <v>0</v>
      </c>
      <c r="G12" s="42">
        <v>0</v>
      </c>
    </row>
    <row r="13" spans="1:7" x14ac:dyDescent="0.2">
      <c r="A13" s="21" t="s">
        <v>33</v>
      </c>
      <c r="B13" s="22">
        <f>SUM(B8:B12)</f>
        <v>-514660.86</v>
      </c>
      <c r="C13" s="23">
        <f>SUM(C8:C12)</f>
        <v>-435239.46</v>
      </c>
      <c r="D13" s="24">
        <f>+C13/B13</f>
        <v>0.84568206721606931</v>
      </c>
      <c r="E13" s="23">
        <f>SUM(E8:E12)</f>
        <v>-454102.01</v>
      </c>
      <c r="F13" s="23">
        <f>SUM(F8:F12)</f>
        <v>-434298.2</v>
      </c>
      <c r="G13" s="23">
        <f>SUM(G8:G12)</f>
        <v>-377620.91000000003</v>
      </c>
    </row>
    <row r="16" spans="1:7" x14ac:dyDescent="0.2">
      <c r="A16" s="8" t="str">
        <f>+'City Wide'!A34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E04E0-58EB-4EFA-A847-212867868356}">
  <sheetPr>
    <pageSetUpPr fitToPage="1"/>
  </sheetPr>
  <dimension ref="A1:G1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0" t="s">
        <v>63</v>
      </c>
    </row>
    <row r="2" spans="1:7" ht="18.75" x14ac:dyDescent="0.2">
      <c r="A2" s="12" t="s">
        <v>72</v>
      </c>
    </row>
    <row r="3" spans="1:7" x14ac:dyDescent="0.2">
      <c r="A3" s="7" t="str">
        <f>+'City Wide'!A3</f>
        <v>For June (75.0%)</v>
      </c>
    </row>
    <row r="4" spans="1:7" x14ac:dyDescent="0.2">
      <c r="A4" s="7" t="str">
        <f>+'City Wide'!A4</f>
        <v>Fiscal Year 2025</v>
      </c>
    </row>
    <row r="6" spans="1:7" x14ac:dyDescent="0.2">
      <c r="A6" s="9" t="s">
        <v>2</v>
      </c>
      <c r="B6" s="9" t="s">
        <v>3</v>
      </c>
      <c r="C6" s="11" t="s">
        <v>4</v>
      </c>
      <c r="D6" s="6" t="s">
        <v>66</v>
      </c>
      <c r="E6" s="9" t="s">
        <v>5</v>
      </c>
      <c r="F6" s="9" t="s">
        <v>6</v>
      </c>
      <c r="G6" s="9" t="s">
        <v>7</v>
      </c>
    </row>
    <row r="7" spans="1:7" x14ac:dyDescent="0.2">
      <c r="A7" s="21" t="s">
        <v>71</v>
      </c>
      <c r="B7" s="19" t="s">
        <v>1</v>
      </c>
      <c r="C7" s="31" t="s">
        <v>1</v>
      </c>
      <c r="D7" s="32" t="s">
        <v>1</v>
      </c>
      <c r="E7" s="31" t="s">
        <v>1</v>
      </c>
      <c r="F7" s="31" t="s">
        <v>1</v>
      </c>
      <c r="G7" s="31" t="s">
        <v>1</v>
      </c>
    </row>
    <row r="8" spans="1:7" x14ac:dyDescent="0.2">
      <c r="A8" s="4" t="s">
        <v>8</v>
      </c>
      <c r="B8" s="13">
        <v>-2188667.96</v>
      </c>
      <c r="C8" s="13">
        <v>-1417661.3</v>
      </c>
      <c r="D8" s="17">
        <v>0.64770000000000005</v>
      </c>
      <c r="E8" s="13">
        <v>-1348998.24</v>
      </c>
      <c r="F8" s="13">
        <v>-1297543.8899999999</v>
      </c>
      <c r="G8" s="13">
        <v>-1238231.78</v>
      </c>
    </row>
    <row r="9" spans="1:7" x14ac:dyDescent="0.2">
      <c r="A9" s="4" t="s">
        <v>20</v>
      </c>
      <c r="B9" s="13">
        <v>-21126.27</v>
      </c>
      <c r="C9" s="13">
        <v>-35663.279999999999</v>
      </c>
      <c r="D9" s="17">
        <v>1.6880999999999999</v>
      </c>
      <c r="E9" s="13">
        <v>-33213.089999999997</v>
      </c>
      <c r="F9" s="13">
        <v>-27976.1</v>
      </c>
      <c r="G9" s="13">
        <v>-11932.13</v>
      </c>
    </row>
    <row r="10" spans="1:7" x14ac:dyDescent="0.2">
      <c r="A10" s="4" t="s">
        <v>22</v>
      </c>
      <c r="B10" s="13">
        <v>0</v>
      </c>
      <c r="C10" s="13">
        <v>-1050</v>
      </c>
      <c r="D10" s="17">
        <v>0</v>
      </c>
      <c r="E10" s="13">
        <v>0</v>
      </c>
      <c r="F10" s="13">
        <v>0</v>
      </c>
      <c r="G10" s="13">
        <v>0</v>
      </c>
    </row>
    <row r="11" spans="1:7" x14ac:dyDescent="0.2">
      <c r="A11" s="4" t="s">
        <v>23</v>
      </c>
      <c r="B11" s="13">
        <v>-45000</v>
      </c>
      <c r="C11" s="13">
        <v>-33927.040000000001</v>
      </c>
      <c r="D11" s="17">
        <v>0.75390000000000001</v>
      </c>
      <c r="E11" s="13">
        <v>0</v>
      </c>
      <c r="F11" s="13">
        <v>0</v>
      </c>
      <c r="G11" s="13">
        <v>0</v>
      </c>
    </row>
    <row r="12" spans="1:7" x14ac:dyDescent="0.2">
      <c r="A12" s="4" t="s">
        <v>24</v>
      </c>
      <c r="B12" s="13">
        <v>-19500</v>
      </c>
      <c r="C12" s="13">
        <v>-18545.810000000001</v>
      </c>
      <c r="D12" s="17">
        <v>0.95109999999999995</v>
      </c>
      <c r="E12" s="13">
        <v>0</v>
      </c>
      <c r="F12" s="13">
        <v>0</v>
      </c>
      <c r="G12" s="13">
        <v>0</v>
      </c>
    </row>
    <row r="13" spans="1:7" x14ac:dyDescent="0.2">
      <c r="A13" s="4" t="s">
        <v>27</v>
      </c>
      <c r="B13" s="13">
        <v>0</v>
      </c>
      <c r="C13" s="13">
        <v>-1281.7</v>
      </c>
      <c r="D13" s="17">
        <v>0</v>
      </c>
      <c r="E13" s="13">
        <v>0</v>
      </c>
      <c r="F13" s="13">
        <v>0</v>
      </c>
      <c r="G13" s="13">
        <v>0</v>
      </c>
    </row>
    <row r="14" spans="1:7" x14ac:dyDescent="0.2">
      <c r="A14" s="4" t="s">
        <v>29</v>
      </c>
      <c r="B14" s="13">
        <v>-146000</v>
      </c>
      <c r="C14" s="13">
        <v>0</v>
      </c>
      <c r="D14" s="17">
        <v>0</v>
      </c>
      <c r="E14" s="13">
        <v>0</v>
      </c>
      <c r="F14" s="13">
        <v>0</v>
      </c>
      <c r="G14" s="13">
        <v>0</v>
      </c>
    </row>
    <row r="15" spans="1:7" x14ac:dyDescent="0.2">
      <c r="A15" s="4" t="s">
        <v>30</v>
      </c>
      <c r="B15" s="13">
        <v>0</v>
      </c>
      <c r="C15" s="13">
        <v>0</v>
      </c>
      <c r="D15" s="17">
        <v>0</v>
      </c>
      <c r="E15" s="13">
        <v>0</v>
      </c>
      <c r="F15" s="13">
        <v>0</v>
      </c>
      <c r="G15" s="13">
        <v>0</v>
      </c>
    </row>
    <row r="16" spans="1:7" x14ac:dyDescent="0.2">
      <c r="A16" s="47" t="s">
        <v>71</v>
      </c>
      <c r="B16" s="48">
        <f>SUM(B8:B15)</f>
        <v>-2420294.23</v>
      </c>
      <c r="C16" s="48">
        <f>SUM(C8:C15)</f>
        <v>-1508129.1300000001</v>
      </c>
      <c r="D16" s="49">
        <f>+C16/B16</f>
        <v>0.62311809502599202</v>
      </c>
      <c r="E16" s="48">
        <f>SUM(E8:E15)</f>
        <v>-1382211.33</v>
      </c>
      <c r="F16" s="48">
        <f>SUM(F8:F15)</f>
        <v>-1325519.99</v>
      </c>
      <c r="G16" s="48">
        <f>SUM(G8:G15)</f>
        <v>-1250163.9099999999</v>
      </c>
    </row>
    <row r="19" spans="1:1" x14ac:dyDescent="0.2">
      <c r="A19" s="8" t="str">
        <f>+'City Wide'!A34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2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0" t="s">
        <v>63</v>
      </c>
    </row>
    <row r="2" spans="1:7" ht="18.75" x14ac:dyDescent="0.2">
      <c r="A2" s="10" t="s">
        <v>47</v>
      </c>
    </row>
    <row r="3" spans="1:7" x14ac:dyDescent="0.2">
      <c r="A3" s="7" t="str">
        <f>+'City Wide'!A3</f>
        <v>For June (75.0%)</v>
      </c>
    </row>
    <row r="4" spans="1:7" x14ac:dyDescent="0.2">
      <c r="A4" s="7" t="str">
        <f>+'City Wide'!A4</f>
        <v>Fiscal Year 2025</v>
      </c>
    </row>
    <row r="6" spans="1:7" x14ac:dyDescent="0.2">
      <c r="A6" s="9" t="s">
        <v>2</v>
      </c>
      <c r="B6" s="9" t="s">
        <v>3</v>
      </c>
      <c r="C6" s="11" t="s">
        <v>4</v>
      </c>
      <c r="D6" s="6" t="s">
        <v>66</v>
      </c>
      <c r="E6" s="9" t="s">
        <v>5</v>
      </c>
      <c r="F6" s="9" t="s">
        <v>6</v>
      </c>
      <c r="G6" s="9" t="s">
        <v>7</v>
      </c>
    </row>
    <row r="7" spans="1:7" x14ac:dyDescent="0.2">
      <c r="A7" s="18" t="s">
        <v>34</v>
      </c>
      <c r="B7" s="19" t="s">
        <v>1</v>
      </c>
      <c r="C7" s="31" t="s">
        <v>1</v>
      </c>
      <c r="D7" s="32" t="s">
        <v>1</v>
      </c>
      <c r="E7" s="31" t="s">
        <v>1</v>
      </c>
      <c r="F7" s="31" t="s">
        <v>1</v>
      </c>
      <c r="G7" s="31" t="s">
        <v>1</v>
      </c>
    </row>
    <row r="8" spans="1:7" x14ac:dyDescent="0.2">
      <c r="A8" s="39" t="s">
        <v>8</v>
      </c>
      <c r="B8" s="40">
        <v>-511086.01</v>
      </c>
      <c r="C8" s="40">
        <v>-331044.67</v>
      </c>
      <c r="D8" s="41">
        <v>0.64770000000000005</v>
      </c>
      <c r="E8" s="40">
        <v>-297628.38</v>
      </c>
      <c r="F8" s="40">
        <v>-276714.83</v>
      </c>
      <c r="G8" s="42">
        <v>-265148.89</v>
      </c>
    </row>
    <row r="9" spans="1:7" x14ac:dyDescent="0.2">
      <c r="A9" s="43" t="s">
        <v>12</v>
      </c>
      <c r="B9" s="44">
        <v>0</v>
      </c>
      <c r="C9" s="44">
        <v>0</v>
      </c>
      <c r="D9" s="45">
        <v>0</v>
      </c>
      <c r="E9" s="44">
        <v>0</v>
      </c>
      <c r="F9" s="44">
        <v>0</v>
      </c>
      <c r="G9" s="46">
        <v>0</v>
      </c>
    </row>
    <row r="10" spans="1:7" x14ac:dyDescent="0.2">
      <c r="A10" s="39" t="s">
        <v>14</v>
      </c>
      <c r="B10" s="40">
        <v>-511086.01</v>
      </c>
      <c r="C10" s="40">
        <v>-383314.5</v>
      </c>
      <c r="D10" s="41">
        <v>0.75</v>
      </c>
      <c r="E10" s="40">
        <v>-342622.98</v>
      </c>
      <c r="F10" s="40">
        <v>-284629.68</v>
      </c>
      <c r="G10" s="42">
        <v>-306090.36</v>
      </c>
    </row>
    <row r="11" spans="1:7" x14ac:dyDescent="0.2">
      <c r="A11" s="43" t="s">
        <v>17</v>
      </c>
      <c r="B11" s="44">
        <v>-751721</v>
      </c>
      <c r="C11" s="44">
        <v>-626147.32999999996</v>
      </c>
      <c r="D11" s="45">
        <v>0.83299999999999996</v>
      </c>
      <c r="E11" s="44">
        <v>-575629.02</v>
      </c>
      <c r="F11" s="44">
        <v>-518936.12</v>
      </c>
      <c r="G11" s="46">
        <v>-533443.61</v>
      </c>
    </row>
    <row r="12" spans="1:7" x14ac:dyDescent="0.2">
      <c r="A12" s="39" t="s">
        <v>20</v>
      </c>
      <c r="B12" s="40">
        <v>-61358.55</v>
      </c>
      <c r="C12" s="40">
        <v>-70412.34</v>
      </c>
      <c r="D12" s="41">
        <v>1.1476</v>
      </c>
      <c r="E12" s="40">
        <v>-88208.87</v>
      </c>
      <c r="F12" s="40">
        <v>-79234.52</v>
      </c>
      <c r="G12" s="42">
        <v>-21039</v>
      </c>
    </row>
    <row r="13" spans="1:7" x14ac:dyDescent="0.2">
      <c r="A13" s="43" t="s">
        <v>21</v>
      </c>
      <c r="B13" s="44">
        <v>-65877</v>
      </c>
      <c r="C13" s="44">
        <v>-65805.039999999994</v>
      </c>
      <c r="D13" s="45">
        <v>0.99890000000000001</v>
      </c>
      <c r="E13" s="44">
        <v>-65114.54</v>
      </c>
      <c r="F13" s="44">
        <v>-57857</v>
      </c>
      <c r="G13" s="46">
        <v>-49612.63</v>
      </c>
    </row>
    <row r="14" spans="1:7" x14ac:dyDescent="0.2">
      <c r="A14" s="39" t="s">
        <v>22</v>
      </c>
      <c r="B14" s="40">
        <v>0</v>
      </c>
      <c r="C14" s="40">
        <v>0</v>
      </c>
      <c r="D14" s="41">
        <v>0</v>
      </c>
      <c r="E14" s="40">
        <v>-24697.98</v>
      </c>
      <c r="F14" s="40">
        <v>-425338.89</v>
      </c>
      <c r="G14" s="42">
        <v>-1046756.38</v>
      </c>
    </row>
    <row r="15" spans="1:7" x14ac:dyDescent="0.2">
      <c r="A15" s="43" t="s">
        <v>24</v>
      </c>
      <c r="B15" s="44">
        <v>0</v>
      </c>
      <c r="C15" s="44">
        <v>0</v>
      </c>
      <c r="D15" s="45">
        <v>0</v>
      </c>
      <c r="E15" s="44">
        <v>-3874.35</v>
      </c>
      <c r="F15" s="44">
        <v>-32682.38</v>
      </c>
      <c r="G15" s="46">
        <v>-27650.25</v>
      </c>
    </row>
    <row r="16" spans="1:7" x14ac:dyDescent="0.2">
      <c r="A16" s="39" t="s">
        <v>27</v>
      </c>
      <c r="B16" s="40">
        <v>0</v>
      </c>
      <c r="C16" s="40">
        <v>0</v>
      </c>
      <c r="D16" s="41">
        <v>0</v>
      </c>
      <c r="E16" s="40">
        <v>0</v>
      </c>
      <c r="F16" s="40">
        <v>0</v>
      </c>
      <c r="G16" s="42">
        <v>0</v>
      </c>
    </row>
    <row r="17" spans="1:7" x14ac:dyDescent="0.2">
      <c r="A17" s="43" t="s">
        <v>29</v>
      </c>
      <c r="B17" s="44">
        <v>-251000</v>
      </c>
      <c r="C17" s="44">
        <v>0</v>
      </c>
      <c r="D17" s="45">
        <v>0</v>
      </c>
      <c r="E17" s="44">
        <v>0</v>
      </c>
      <c r="F17" s="44">
        <v>0</v>
      </c>
      <c r="G17" s="46">
        <v>0</v>
      </c>
    </row>
    <row r="18" spans="1:7" x14ac:dyDescent="0.2">
      <c r="A18" s="39" t="s">
        <v>30</v>
      </c>
      <c r="B18" s="40">
        <v>-6651</v>
      </c>
      <c r="C18" s="40">
        <v>-4988.25</v>
      </c>
      <c r="D18" s="41">
        <v>0.75</v>
      </c>
      <c r="E18" s="40">
        <v>-4791.78</v>
      </c>
      <c r="F18" s="40">
        <v>-4563.72</v>
      </c>
      <c r="G18" s="42">
        <v>-4358.97</v>
      </c>
    </row>
    <row r="19" spans="1:7" x14ac:dyDescent="0.2">
      <c r="A19" s="21" t="s">
        <v>34</v>
      </c>
      <c r="B19" s="22">
        <f>SUM(B8:B18)</f>
        <v>-2158779.5700000003</v>
      </c>
      <c r="C19" s="23">
        <f>SUM(C8:C18)</f>
        <v>-1481712.1300000001</v>
      </c>
      <c r="D19" s="24">
        <f>+C19/B19</f>
        <v>0.686365644084727</v>
      </c>
      <c r="E19" s="23">
        <f>SUM(E8:E18)</f>
        <v>-1402567.9000000001</v>
      </c>
      <c r="F19" s="23">
        <f>SUM(F8:F18)</f>
        <v>-1679957.14</v>
      </c>
      <c r="G19" s="23">
        <f>SUM(G8:G18)</f>
        <v>-2254100.09</v>
      </c>
    </row>
    <row r="22" spans="1:7" x14ac:dyDescent="0.2">
      <c r="A22" s="8" t="str">
        <f>+'City Wide'!A34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2"/>
  <sheetViews>
    <sheetView workbookViewId="0"/>
  </sheetViews>
  <sheetFormatPr defaultRowHeight="14.25" x14ac:dyDescent="0.2"/>
  <cols>
    <col min="1" max="1" width="23.5" bestFit="1" customWidth="1"/>
    <col min="2" max="3" width="11.75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0" t="s">
        <v>63</v>
      </c>
    </row>
    <row r="2" spans="1:7" ht="18.75" x14ac:dyDescent="0.2">
      <c r="A2" s="10" t="s">
        <v>49</v>
      </c>
    </row>
    <row r="3" spans="1:7" x14ac:dyDescent="0.2">
      <c r="A3" s="7" t="str">
        <f>+'City Wide'!A3</f>
        <v>For June (75.0%)</v>
      </c>
    </row>
    <row r="4" spans="1:7" x14ac:dyDescent="0.2">
      <c r="A4" s="7" t="str">
        <f>+'City Wide'!A4</f>
        <v>Fiscal Year 2025</v>
      </c>
    </row>
    <row r="6" spans="1:7" x14ac:dyDescent="0.2">
      <c r="A6" s="9" t="s">
        <v>2</v>
      </c>
      <c r="B6" s="9" t="s">
        <v>3</v>
      </c>
      <c r="C6" s="11" t="s">
        <v>4</v>
      </c>
      <c r="D6" s="6" t="s">
        <v>66</v>
      </c>
      <c r="E6" s="9" t="s">
        <v>5</v>
      </c>
      <c r="F6" s="9" t="s">
        <v>6</v>
      </c>
      <c r="G6" s="9" t="s">
        <v>7</v>
      </c>
    </row>
    <row r="7" spans="1:7" x14ac:dyDescent="0.2">
      <c r="A7" s="18" t="s">
        <v>35</v>
      </c>
      <c r="B7" s="19" t="s">
        <v>1</v>
      </c>
      <c r="C7" s="25" t="s">
        <v>1</v>
      </c>
      <c r="D7" s="20" t="s">
        <v>1</v>
      </c>
      <c r="E7" s="19" t="s">
        <v>1</v>
      </c>
      <c r="F7" s="19" t="s">
        <v>1</v>
      </c>
      <c r="G7" s="19" t="s">
        <v>1</v>
      </c>
    </row>
    <row r="8" spans="1:7" x14ac:dyDescent="0.2">
      <c r="A8" s="39" t="s">
        <v>8</v>
      </c>
      <c r="B8" s="40">
        <v>-770000</v>
      </c>
      <c r="C8" s="40">
        <v>-500753.35</v>
      </c>
      <c r="D8" s="41">
        <v>0.65029999999999999</v>
      </c>
      <c r="E8" s="40">
        <v>-719547.08</v>
      </c>
      <c r="F8" s="40">
        <v>-507844.12</v>
      </c>
      <c r="G8" s="42">
        <v>-510643.52</v>
      </c>
    </row>
    <row r="9" spans="1:7" x14ac:dyDescent="0.2">
      <c r="A9" s="43" t="s">
        <v>18</v>
      </c>
      <c r="B9" s="44">
        <v>0</v>
      </c>
      <c r="C9" s="44">
        <v>0</v>
      </c>
      <c r="D9" s="45">
        <v>0</v>
      </c>
      <c r="E9" s="44">
        <v>0</v>
      </c>
      <c r="F9" s="44">
        <v>0</v>
      </c>
      <c r="G9" s="46">
        <v>0</v>
      </c>
    </row>
    <row r="10" spans="1:7" x14ac:dyDescent="0.2">
      <c r="A10" s="39" t="s">
        <v>19</v>
      </c>
      <c r="B10" s="40">
        <v>-2494137.75</v>
      </c>
      <c r="C10" s="40">
        <v>-1876352.18</v>
      </c>
      <c r="D10" s="41">
        <v>0.75229999999999997</v>
      </c>
      <c r="E10" s="40">
        <v>-1662485.15</v>
      </c>
      <c r="F10" s="40">
        <v>-1506830.3</v>
      </c>
      <c r="G10" s="42">
        <v>-1013668.71</v>
      </c>
    </row>
    <row r="11" spans="1:7" x14ac:dyDescent="0.2">
      <c r="A11" s="43" t="s">
        <v>20</v>
      </c>
      <c r="B11" s="44">
        <v>-423399.76</v>
      </c>
      <c r="C11" s="44">
        <v>-545268.43000000005</v>
      </c>
      <c r="D11" s="45">
        <v>1.2878000000000001</v>
      </c>
      <c r="E11" s="44">
        <v>-635143.75</v>
      </c>
      <c r="F11" s="44">
        <v>-339262.88</v>
      </c>
      <c r="G11" s="46">
        <v>-128006.56</v>
      </c>
    </row>
    <row r="12" spans="1:7" x14ac:dyDescent="0.2">
      <c r="A12" s="39" t="s">
        <v>22</v>
      </c>
      <c r="B12" s="40">
        <v>0</v>
      </c>
      <c r="C12" s="40">
        <v>-2913024.6</v>
      </c>
      <c r="D12" s="41">
        <v>0</v>
      </c>
      <c r="E12" s="40">
        <v>-652182.52</v>
      </c>
      <c r="F12" s="40">
        <v>-851407.85</v>
      </c>
      <c r="G12" s="42">
        <v>-104815</v>
      </c>
    </row>
    <row r="13" spans="1:7" x14ac:dyDescent="0.2">
      <c r="A13" s="43" t="s">
        <v>24</v>
      </c>
      <c r="B13" s="44">
        <v>0</v>
      </c>
      <c r="C13" s="44">
        <v>-29480</v>
      </c>
      <c r="D13" s="45">
        <v>0</v>
      </c>
      <c r="E13" s="44">
        <v>-21013.09</v>
      </c>
      <c r="F13" s="44">
        <v>-52336.25</v>
      </c>
      <c r="G13" s="46">
        <v>-2500</v>
      </c>
    </row>
    <row r="14" spans="1:7" x14ac:dyDescent="0.2">
      <c r="A14" s="39" t="s">
        <v>69</v>
      </c>
      <c r="B14" s="40">
        <v>0</v>
      </c>
      <c r="C14" s="40">
        <v>0</v>
      </c>
      <c r="D14" s="41">
        <v>0</v>
      </c>
      <c r="E14" s="40">
        <v>-695139.74</v>
      </c>
      <c r="F14" s="40">
        <v>-5338022.28</v>
      </c>
      <c r="G14" s="42">
        <v>0</v>
      </c>
    </row>
    <row r="15" spans="1:7" x14ac:dyDescent="0.2">
      <c r="A15" s="43" t="s">
        <v>27</v>
      </c>
      <c r="B15" s="44">
        <v>0</v>
      </c>
      <c r="C15" s="44">
        <v>-500000</v>
      </c>
      <c r="D15" s="45">
        <v>0</v>
      </c>
      <c r="E15" s="44">
        <v>-17000</v>
      </c>
      <c r="F15" s="44">
        <v>-5261.5</v>
      </c>
      <c r="G15" s="46">
        <v>-1000</v>
      </c>
    </row>
    <row r="16" spans="1:7" x14ac:dyDescent="0.2">
      <c r="A16" s="39" t="s">
        <v>28</v>
      </c>
      <c r="B16" s="40">
        <v>0</v>
      </c>
      <c r="C16" s="40">
        <v>0</v>
      </c>
      <c r="D16" s="41">
        <v>0</v>
      </c>
      <c r="E16" s="40">
        <v>0</v>
      </c>
      <c r="F16" s="40">
        <v>0</v>
      </c>
      <c r="G16" s="42">
        <v>0</v>
      </c>
    </row>
    <row r="17" spans="1:7" x14ac:dyDescent="0.2">
      <c r="A17" s="43" t="s">
        <v>29</v>
      </c>
      <c r="B17" s="44">
        <v>-5376900</v>
      </c>
      <c r="C17" s="44">
        <v>0</v>
      </c>
      <c r="D17" s="45">
        <v>0</v>
      </c>
      <c r="E17" s="44">
        <v>0</v>
      </c>
      <c r="F17" s="44">
        <v>0</v>
      </c>
      <c r="G17" s="46">
        <v>0</v>
      </c>
    </row>
    <row r="18" spans="1:7" x14ac:dyDescent="0.2">
      <c r="A18" s="39" t="s">
        <v>30</v>
      </c>
      <c r="B18" s="40">
        <v>-651600</v>
      </c>
      <c r="C18" s="40">
        <v>-2468700</v>
      </c>
      <c r="D18" s="41">
        <v>3.7887</v>
      </c>
      <c r="E18" s="40">
        <v>-1362575</v>
      </c>
      <c r="F18" s="40">
        <v>-4899839.93</v>
      </c>
      <c r="G18" s="42">
        <v>-3000000</v>
      </c>
    </row>
    <row r="19" spans="1:7" x14ac:dyDescent="0.2">
      <c r="A19" s="21" t="s">
        <v>35</v>
      </c>
      <c r="B19" s="22">
        <f>SUM(B8:B18)</f>
        <v>-9716037.5099999998</v>
      </c>
      <c r="C19" s="23">
        <f>SUM(C8:C18)</f>
        <v>-8833578.5600000005</v>
      </c>
      <c r="D19" s="24">
        <f>+C19/B19</f>
        <v>0.90917501614297502</v>
      </c>
      <c r="E19" s="23">
        <f>SUM(E8:E18)</f>
        <v>-5765086.3300000001</v>
      </c>
      <c r="F19" s="23">
        <f>SUM(F8:F18)</f>
        <v>-13500805.109999999</v>
      </c>
      <c r="G19" s="23">
        <f>SUM(G8:G18)</f>
        <v>-4760633.79</v>
      </c>
    </row>
    <row r="22" spans="1:7" x14ac:dyDescent="0.2">
      <c r="A22" s="8" t="str">
        <f>+'City Wide'!A34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6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0" t="s">
        <v>63</v>
      </c>
    </row>
    <row r="2" spans="1:7" ht="18.75" x14ac:dyDescent="0.2">
      <c r="A2" s="10" t="s">
        <v>54</v>
      </c>
    </row>
    <row r="3" spans="1:7" x14ac:dyDescent="0.2">
      <c r="A3" s="7" t="str">
        <f>+'City Wide'!A3</f>
        <v>For June (75.0%)</v>
      </c>
    </row>
    <row r="4" spans="1:7" x14ac:dyDescent="0.2">
      <c r="A4" s="7" t="str">
        <f>+'City Wide'!A4</f>
        <v>Fiscal Year 2025</v>
      </c>
    </row>
    <row r="6" spans="1:7" x14ac:dyDescent="0.2">
      <c r="A6" s="9" t="s">
        <v>2</v>
      </c>
      <c r="B6" s="9" t="s">
        <v>3</v>
      </c>
      <c r="C6" s="9" t="s">
        <v>4</v>
      </c>
      <c r="D6" s="6" t="s">
        <v>66</v>
      </c>
      <c r="E6" s="9" t="s">
        <v>5</v>
      </c>
      <c r="F6" s="9" t="s">
        <v>6</v>
      </c>
      <c r="G6" s="9" t="s">
        <v>7</v>
      </c>
    </row>
    <row r="7" spans="1:7" x14ac:dyDescent="0.2">
      <c r="A7" s="18" t="s">
        <v>36</v>
      </c>
      <c r="B7" s="19" t="s">
        <v>1</v>
      </c>
      <c r="C7" s="19" t="s">
        <v>1</v>
      </c>
      <c r="D7" s="20" t="s">
        <v>1</v>
      </c>
      <c r="E7" s="19" t="s">
        <v>1</v>
      </c>
      <c r="F7" s="19" t="s">
        <v>1</v>
      </c>
      <c r="G7" s="19" t="s">
        <v>1</v>
      </c>
    </row>
    <row r="8" spans="1:7" x14ac:dyDescent="0.2">
      <c r="A8" s="39" t="s">
        <v>16</v>
      </c>
      <c r="B8" s="40">
        <v>0</v>
      </c>
      <c r="C8" s="40">
        <v>-1593530.28</v>
      </c>
      <c r="D8" s="41">
        <v>0</v>
      </c>
      <c r="E8" s="40">
        <v>-1823414.3</v>
      </c>
      <c r="F8" s="40">
        <v>-645823.68999999994</v>
      </c>
      <c r="G8" s="42">
        <v>-1012006.98</v>
      </c>
    </row>
    <row r="9" spans="1:7" x14ac:dyDescent="0.2">
      <c r="A9" s="43" t="s">
        <v>20</v>
      </c>
      <c r="B9" s="44">
        <v>0</v>
      </c>
      <c r="C9" s="44">
        <v>-245852.63</v>
      </c>
      <c r="D9" s="45">
        <v>0</v>
      </c>
      <c r="E9" s="44">
        <v>-203567.44</v>
      </c>
      <c r="F9" s="44">
        <v>-162310.18</v>
      </c>
      <c r="G9" s="46">
        <v>-64511.71</v>
      </c>
    </row>
    <row r="10" spans="1:7" x14ac:dyDescent="0.2">
      <c r="A10" s="39" t="s">
        <v>24</v>
      </c>
      <c r="B10" s="40">
        <v>0</v>
      </c>
      <c r="C10" s="40">
        <v>0</v>
      </c>
      <c r="D10" s="41">
        <v>0</v>
      </c>
      <c r="E10" s="40">
        <v>0</v>
      </c>
      <c r="F10" s="40">
        <v>0</v>
      </c>
      <c r="G10" s="42">
        <v>0</v>
      </c>
    </row>
    <row r="11" spans="1:7" x14ac:dyDescent="0.2">
      <c r="A11" s="43" t="s">
        <v>29</v>
      </c>
      <c r="B11" s="44">
        <v>-651600</v>
      </c>
      <c r="C11" s="44">
        <v>0</v>
      </c>
      <c r="D11" s="45">
        <v>0</v>
      </c>
      <c r="E11" s="44">
        <v>0</v>
      </c>
      <c r="F11" s="44">
        <v>0</v>
      </c>
      <c r="G11" s="46">
        <v>0</v>
      </c>
    </row>
    <row r="12" spans="1:7" x14ac:dyDescent="0.2">
      <c r="A12" s="39" t="s">
        <v>30</v>
      </c>
      <c r="B12" s="40">
        <v>0</v>
      </c>
      <c r="C12" s="40">
        <v>0</v>
      </c>
      <c r="D12" s="41">
        <v>0</v>
      </c>
      <c r="E12" s="40">
        <v>0</v>
      </c>
      <c r="F12" s="40">
        <v>0</v>
      </c>
      <c r="G12" s="42">
        <v>0</v>
      </c>
    </row>
    <row r="13" spans="1:7" x14ac:dyDescent="0.2">
      <c r="A13" s="21" t="s">
        <v>36</v>
      </c>
      <c r="B13" s="22">
        <f>SUM(B8:B12)</f>
        <v>-651600</v>
      </c>
      <c r="C13" s="23">
        <f>SUM(C8:C12)</f>
        <v>-1839382.9100000001</v>
      </c>
      <c r="D13" s="24">
        <f>+C13/B13</f>
        <v>2.8228712553713939</v>
      </c>
      <c r="E13" s="23">
        <f>SUM(E8:E12)</f>
        <v>-2026981.74</v>
      </c>
      <c r="F13" s="23">
        <f>SUM(F8:F12)</f>
        <v>-808133.86999999988</v>
      </c>
      <c r="G13" s="23">
        <f>SUM(G8:G12)</f>
        <v>-1076518.69</v>
      </c>
    </row>
    <row r="16" spans="1:7" x14ac:dyDescent="0.2">
      <c r="A16" s="8" t="str">
        <f>+'City Wide'!A34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59C0-B091-4429-86D0-4F6996905807}">
  <dimension ref="A1:H13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8" ht="18.75" x14ac:dyDescent="0.2">
      <c r="A1" s="10" t="s">
        <v>63</v>
      </c>
    </row>
    <row r="2" spans="1:8" ht="18.75" x14ac:dyDescent="0.2">
      <c r="A2" s="10" t="s">
        <v>48</v>
      </c>
    </row>
    <row r="3" spans="1:8" x14ac:dyDescent="0.2">
      <c r="A3" s="7" t="str">
        <f>+'City Wide'!A3</f>
        <v>For June (75.0%)</v>
      </c>
    </row>
    <row r="4" spans="1:8" x14ac:dyDescent="0.2">
      <c r="A4" s="7" t="str">
        <f>+'City Wide'!A4</f>
        <v>Fiscal Year 2025</v>
      </c>
    </row>
    <row r="6" spans="1:8" x14ac:dyDescent="0.2">
      <c r="A6" s="9" t="s">
        <v>2</v>
      </c>
      <c r="B6" s="9" t="s">
        <v>3</v>
      </c>
      <c r="C6" s="11" t="s">
        <v>4</v>
      </c>
      <c r="D6" s="6" t="s">
        <v>66</v>
      </c>
      <c r="E6" s="9" t="s">
        <v>5</v>
      </c>
      <c r="F6" s="9" t="s">
        <v>6</v>
      </c>
      <c r="G6" s="9" t="s">
        <v>7</v>
      </c>
    </row>
    <row r="7" spans="1:8" x14ac:dyDescent="0.2">
      <c r="A7" s="28" t="s">
        <v>68</v>
      </c>
      <c r="B7" s="22" t="s">
        <v>1</v>
      </c>
      <c r="C7" s="29" t="s">
        <v>1</v>
      </c>
      <c r="D7" s="30" t="s">
        <v>1</v>
      </c>
      <c r="E7" s="22" t="s">
        <v>1</v>
      </c>
      <c r="F7" s="22" t="s">
        <v>1</v>
      </c>
      <c r="G7" s="22" t="s">
        <v>1</v>
      </c>
    </row>
    <row r="8" spans="1:8" x14ac:dyDescent="0.2">
      <c r="A8" s="39" t="s">
        <v>22</v>
      </c>
      <c r="B8" s="40">
        <v>-995000</v>
      </c>
      <c r="C8" s="40">
        <v>0</v>
      </c>
      <c r="D8" s="41">
        <v>0</v>
      </c>
      <c r="E8" s="40">
        <v>-4563.7299999999996</v>
      </c>
      <c r="F8" s="40">
        <v>-64044.5</v>
      </c>
      <c r="G8" s="42">
        <v>-75319</v>
      </c>
      <c r="H8" s="14"/>
    </row>
    <row r="9" spans="1:8" x14ac:dyDescent="0.2">
      <c r="A9" s="43" t="s">
        <v>30</v>
      </c>
      <c r="B9" s="44">
        <v>0</v>
      </c>
      <c r="C9" s="44">
        <v>0</v>
      </c>
      <c r="D9" s="45">
        <v>0</v>
      </c>
      <c r="E9" s="44">
        <v>0</v>
      </c>
      <c r="F9" s="44">
        <v>0</v>
      </c>
      <c r="G9" s="46">
        <v>0</v>
      </c>
      <c r="H9" s="14"/>
    </row>
    <row r="10" spans="1:8" x14ac:dyDescent="0.2">
      <c r="A10" s="28" t="s">
        <v>73</v>
      </c>
      <c r="B10" s="22">
        <f>SUM(B8:B9)</f>
        <v>-995000</v>
      </c>
      <c r="C10" s="23">
        <f>SUM(C8:C9)</f>
        <v>0</v>
      </c>
      <c r="D10" s="24">
        <f>+C10/B10</f>
        <v>0</v>
      </c>
      <c r="E10" s="23">
        <f>SUM(E8:E9)</f>
        <v>-4563.7299999999996</v>
      </c>
      <c r="F10" s="23">
        <f>SUM(F8:F9)</f>
        <v>-64044.5</v>
      </c>
      <c r="G10" s="23">
        <f>SUM(G8:G9)</f>
        <v>-75319</v>
      </c>
      <c r="H10" s="15"/>
    </row>
    <row r="13" spans="1:8" x14ac:dyDescent="0.2">
      <c r="A13" s="8" t="str">
        <f>+'City Wide'!A34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City Wide</vt:lpstr>
      <vt:lpstr>101 General</vt:lpstr>
      <vt:lpstr>102 Street</vt:lpstr>
      <vt:lpstr>103 Street Light</vt:lpstr>
      <vt:lpstr>104 Library</vt:lpstr>
      <vt:lpstr>110 Airport</vt:lpstr>
      <vt:lpstr>127 Cap. Imp.</vt:lpstr>
      <vt:lpstr>128 Impact Fees</vt:lpstr>
      <vt:lpstr>152 ICDBG</vt:lpstr>
      <vt:lpstr>158 Airport Const.</vt:lpstr>
      <vt:lpstr>161 Water</vt:lpstr>
      <vt:lpstr>162 Wastewater</vt:lpstr>
      <vt:lpstr>163 Common Area Maint.</vt:lpstr>
      <vt:lpstr>164 Sanitation</vt:lpstr>
      <vt:lpstr>167 Pool</vt:lpstr>
      <vt:lpstr>168 Dierkes</vt:lpstr>
      <vt:lpstr>181 Insurance</vt:lpstr>
      <vt:lpstr>182 Shop</vt:lpstr>
      <vt:lpstr>191 Drug &amp; Restit.</vt:lpstr>
      <vt:lpstr>193 Park Development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FQRM Report</dc:title>
  <dc:creator>Springbrook Software</dc:creator>
  <cp:lastModifiedBy>Parker Scherer</cp:lastModifiedBy>
  <cp:lastPrinted>2017-07-12T17:35:09Z</cp:lastPrinted>
  <dcterms:created xsi:type="dcterms:W3CDTF">2015-01-13T17:37:21Z</dcterms:created>
  <dcterms:modified xsi:type="dcterms:W3CDTF">2025-07-24T18:30:17Z</dcterms:modified>
</cp:coreProperties>
</file>