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N:\Finance\Brent\Finance\Department Quarterly Reports\2022-23\2023-03\"/>
    </mc:Choice>
  </mc:AlternateContent>
  <xr:revisionPtr revIDLastSave="0" documentId="13_ncr:1_{1C43D86C-CC7C-47FC-9920-AE07C745141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ity Wide" sheetId="1" r:id="rId1"/>
    <sheet name="101 General" sheetId="8" r:id="rId2"/>
    <sheet name="102 Street" sheetId="15" r:id="rId3"/>
    <sheet name="103 Street Light" sheetId="16" r:id="rId4"/>
    <sheet name="110 Airport" sheetId="2" r:id="rId5"/>
    <sheet name="127 Cap. Imp." sheetId="4" r:id="rId6"/>
    <sheet name="128 Impact Fees" sheetId="10" r:id="rId7"/>
    <sheet name="152 ICDBG" sheetId="20" r:id="rId8"/>
    <sheet name="158 Airport Const." sheetId="3" r:id="rId9"/>
    <sheet name="161 Water" sheetId="18" r:id="rId10"/>
    <sheet name="162 Wastewater" sheetId="17" r:id="rId11"/>
    <sheet name="163 Common Area Maint." sheetId="5" r:id="rId12"/>
    <sheet name="164 Sanitation" sheetId="13" r:id="rId13"/>
    <sheet name="167 Pool" sheetId="12" r:id="rId14"/>
    <sheet name="168 Dierkes" sheetId="6" r:id="rId15"/>
    <sheet name="181 Insurance" sheetId="11" r:id="rId16"/>
    <sheet name="182 Shop" sheetId="14" r:id="rId17"/>
    <sheet name="191 Drug &amp; Restit." sheetId="7" r:id="rId18"/>
    <sheet name="193 Park Development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C31" i="1"/>
  <c r="D31" i="1" s="1"/>
  <c r="E31" i="1"/>
  <c r="F31" i="1"/>
  <c r="G31" i="1"/>
  <c r="A34" i="20"/>
  <c r="A4" i="20"/>
  <c r="A3" i="20"/>
  <c r="A39" i="19" l="1"/>
  <c r="A4" i="19"/>
  <c r="A3" i="19"/>
  <c r="A39" i="7" l="1"/>
  <c r="A39" i="14"/>
  <c r="A39" i="11"/>
  <c r="A39" i="6"/>
  <c r="A39" i="12"/>
  <c r="A39" i="13"/>
  <c r="A38" i="5"/>
  <c r="A39" i="17"/>
  <c r="A38" i="18"/>
  <c r="A39" i="3"/>
  <c r="A39" i="10"/>
  <c r="A39" i="4"/>
  <c r="A39" i="2"/>
  <c r="A39" i="16"/>
  <c r="A39" i="15"/>
  <c r="A39" i="8"/>
  <c r="A4" i="18" l="1"/>
  <c r="A4" i="17"/>
  <c r="A4" i="16"/>
  <c r="A4" i="15"/>
  <c r="A4" i="14"/>
  <c r="A4" i="13"/>
  <c r="A4" i="12"/>
  <c r="A4" i="11"/>
  <c r="A4" i="10"/>
  <c r="A4" i="8"/>
  <c r="A4" i="7"/>
  <c r="A4" i="6"/>
  <c r="A4" i="5"/>
  <c r="A4" i="4"/>
  <c r="A4" i="3"/>
  <c r="A4" i="2"/>
  <c r="A3" i="8" l="1"/>
  <c r="A3" i="18" l="1"/>
  <c r="A3" i="17"/>
  <c r="A3" i="16"/>
  <c r="A3" i="15"/>
  <c r="A3" i="14"/>
  <c r="A3" i="13"/>
  <c r="A3" i="12"/>
  <c r="A3" i="11"/>
  <c r="A3" i="10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<sst xmlns="http://schemas.openxmlformats.org/spreadsheetml/2006/main" count="460" uniqueCount="73">
  <si>
    <t>Revenue Analysis City Wide</t>
  </si>
  <si>
    <t/>
  </si>
  <si>
    <t>Description</t>
  </si>
  <si>
    <t>Budget</t>
  </si>
  <si>
    <t>Actual To Date</t>
  </si>
  <si>
    <t>One Year Ago</t>
  </si>
  <si>
    <t>Two Years Ago</t>
  </si>
  <si>
    <t>Three Years Ago</t>
  </si>
  <si>
    <t>Property Taxes</t>
  </si>
  <si>
    <t>Franchise Taxes</t>
  </si>
  <si>
    <t>Highway M&amp;O</t>
  </si>
  <si>
    <t>Fines, Restitutions, &amp; Seizure</t>
  </si>
  <si>
    <t>Licenses &amp; Permits</t>
  </si>
  <si>
    <t>Court Revenues</t>
  </si>
  <si>
    <t>County Airport Support</t>
  </si>
  <si>
    <t>Revenue from Services</t>
  </si>
  <si>
    <t>Impact Fees</t>
  </si>
  <si>
    <t>Airport Revenues</t>
  </si>
  <si>
    <t>Recreation Revenue</t>
  </si>
  <si>
    <t>Revenue Sharing</t>
  </si>
  <si>
    <t>Investment Income</t>
  </si>
  <si>
    <t>Rental Income</t>
  </si>
  <si>
    <t>Grants</t>
  </si>
  <si>
    <t>Library Income</t>
  </si>
  <si>
    <t>Miscellaneous Revenue</t>
  </si>
  <si>
    <t>E911</t>
  </si>
  <si>
    <t>Fire District</t>
  </si>
  <si>
    <t>Bond Proceeds</t>
  </si>
  <si>
    <t>Contributions</t>
  </si>
  <si>
    <t>Transfers for Services - In</t>
  </si>
  <si>
    <t>Surplus Reserves</t>
  </si>
  <si>
    <t>Operating Transfers In</t>
  </si>
  <si>
    <t>General Fund</t>
  </si>
  <si>
    <t>Street Fund</t>
  </si>
  <si>
    <t>Street Light Fund</t>
  </si>
  <si>
    <t>Airport Fund</t>
  </si>
  <si>
    <t>Capital Improvement Fund</t>
  </si>
  <si>
    <t>Impact Fee Fund</t>
  </si>
  <si>
    <t>Airport Construction Fund</t>
  </si>
  <si>
    <t>Water Fund</t>
  </si>
  <si>
    <t>Wastewater Fund</t>
  </si>
  <si>
    <t>Common Area Maintenance Fund</t>
  </si>
  <si>
    <t>Sanitation Fund</t>
  </si>
  <si>
    <t>Pool Fund</t>
  </si>
  <si>
    <t>Dierkes / Shoshone Falls Fund</t>
  </si>
  <si>
    <t>Insurance Fund</t>
  </si>
  <si>
    <t>Shop Revolving Fund</t>
  </si>
  <si>
    <t>Drug Seizure &amp; Restit. Fund</t>
  </si>
  <si>
    <t>Fund Revenue Analysis - Airport</t>
  </si>
  <si>
    <t>Fund Revenue Analysis - Airport Construction</t>
  </si>
  <si>
    <t>Fund Revenue Analysis - Capital Improvement</t>
  </si>
  <si>
    <t>Fund Revenue Analysis - Common Area Maintenance</t>
  </si>
  <si>
    <t>Fund Revenue Analysis - Drug Seizure and Restitution</t>
  </si>
  <si>
    <t>Fund Revenue Analysis - Dierkes/Shoshone Falls</t>
  </si>
  <si>
    <t>Fund Revenue Analysis - General</t>
  </si>
  <si>
    <t>Fund Revenue Analysis - Impact Fees</t>
  </si>
  <si>
    <t>Fund Revenue Analysis - Insurance</t>
  </si>
  <si>
    <t>Fund Revenue Analysis - Pool</t>
  </si>
  <si>
    <t>Fund Revenue Analysis - Sanitation</t>
  </si>
  <si>
    <t>Fund Revenue Analysis - Shop</t>
  </si>
  <si>
    <t>Fund Revenue Analysis - Street</t>
  </si>
  <si>
    <t>Fund Revenue Analysis - Street Light</t>
  </si>
  <si>
    <t>Fund Revenue Analysis - Wastewater</t>
  </si>
  <si>
    <t>Fund Revenue Analysis - Water</t>
  </si>
  <si>
    <t>City of Twin Falls, Idaho</t>
  </si>
  <si>
    <t>Fund Revenue Analysis - Park Development</t>
  </si>
  <si>
    <t>Park Development Fund</t>
  </si>
  <si>
    <t>% Collected</t>
  </si>
  <si>
    <t>Citizens are invited to inspect the detailed supporting records of the above financial statements. Please phone 208-735-7285 to make arrangements during regular office hours, 8:00 A.M. - 5:00 P.M</t>
  </si>
  <si>
    <t>ICDBG Fund</t>
  </si>
  <si>
    <t>COP Proceeds</t>
  </si>
  <si>
    <t>Fiscal Year 2023</t>
  </si>
  <si>
    <t>For March (50.0%)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</si>
</sst>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</font>
    <font>
      <b/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33" fillId="2" borderId="0" applyNumberFormat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4" applyNumberFormat="0" applyAlignment="0" applyProtection="0"/>
    <xf numFmtId="0" fontId="37" fillId="6" borderId="5" applyNumberFormat="0" applyAlignment="0" applyProtection="0"/>
    <xf numFmtId="0" fontId="38" fillId="6" borderId="4" applyNumberFormat="0" applyAlignment="0" applyProtection="0"/>
    <xf numFmtId="0" fontId="39" fillId="0" borderId="6" applyNumberFormat="0" applyFill="0" applyAlignment="0" applyProtection="0"/>
    <xf numFmtId="0" fontId="40" fillId="7" borderId="7" applyNumberFormat="0" applyAlignment="0" applyProtection="0"/>
    <xf numFmtId="0" fontId="41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top"/>
    </xf>
    <xf numFmtId="44" fontId="24" fillId="0" borderId="0" xfId="0" applyNumberFormat="1" applyFont="1" applyAlignment="1">
      <alignment horizontal="left" vertical="top"/>
    </xf>
    <xf numFmtId="10" fontId="24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5" fillId="0" borderId="0" xfId="0" quotePrefix="1" applyFont="1" applyAlignment="1">
      <alignment horizontal="left" vertical="top"/>
    </xf>
    <xf numFmtId="44" fontId="29" fillId="0" borderId="0" xfId="0" applyNumberFormat="1" applyFont="1" applyAlignment="1">
      <alignment horizontal="left" vertical="top"/>
    </xf>
    <xf numFmtId="10" fontId="29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44" fontId="29" fillId="0" borderId="0" xfId="0" applyNumberFormat="1" applyFont="1" applyAlignment="1">
      <alignment vertical="top"/>
    </xf>
    <xf numFmtId="0" fontId="20" fillId="0" borderId="0" xfId="0" quotePrefix="1" applyFont="1" applyAlignment="1">
      <alignment horizontal="left" vertical="top"/>
    </xf>
    <xf numFmtId="44" fontId="23" fillId="0" borderId="0" xfId="0" applyNumberFormat="1" applyFont="1" applyAlignment="1">
      <alignment horizontal="left" vertical="top"/>
    </xf>
    <xf numFmtId="10" fontId="45" fillId="0" borderId="0" xfId="42" applyNumberFormat="1" applyFont="1" applyAlignment="1">
      <alignment horizontal="center" vertical="top"/>
    </xf>
    <xf numFmtId="44" fontId="0" fillId="0" borderId="0" xfId="0" applyNumberFormat="1"/>
    <xf numFmtId="10" fontId="0" fillId="0" borderId="0" xfId="83" applyNumberFormat="1" applyFont="1" applyAlignment="1">
      <alignment horizontal="center"/>
    </xf>
    <xf numFmtId="0" fontId="45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44" fontId="47" fillId="0" borderId="0" xfId="0" applyNumberFormat="1" applyFont="1" applyAlignment="1">
      <alignment horizontal="left" vertical="top"/>
    </xf>
    <xf numFmtId="10" fontId="47" fillId="0" borderId="0" xfId="0" applyNumberFormat="1" applyFont="1" applyAlignment="1">
      <alignment horizontal="center" vertical="top"/>
    </xf>
    <xf numFmtId="44" fontId="48" fillId="0" borderId="0" xfId="0" applyNumberFormat="1" applyFont="1" applyAlignment="1">
      <alignment horizontal="left" vertical="top"/>
    </xf>
    <xf numFmtId="10" fontId="48" fillId="0" borderId="0" xfId="0" applyNumberFormat="1" applyFont="1" applyAlignment="1">
      <alignment horizontal="center" vertical="top"/>
    </xf>
    <xf numFmtId="44" fontId="49" fillId="0" borderId="0" xfId="0" applyNumberFormat="1" applyFont="1" applyAlignment="1">
      <alignment horizontal="left" vertical="top"/>
    </xf>
    <xf numFmtId="10" fontId="49" fillId="0" borderId="0" xfId="0" applyNumberFormat="1" applyFont="1" applyAlignment="1">
      <alignment horizontal="center" vertical="top"/>
    </xf>
    <xf numFmtId="0" fontId="49" fillId="0" borderId="0" xfId="0" applyFont="1" applyAlignment="1">
      <alignment horizontal="left" vertical="top"/>
    </xf>
    <xf numFmtId="0" fontId="48" fillId="0" borderId="0" xfId="0" applyFont="1" applyAlignment="1">
      <alignment horizontal="left" vertical="top"/>
    </xf>
    <xf numFmtId="44" fontId="29" fillId="0" borderId="0" xfId="0" applyNumberFormat="1" applyFont="1" applyAlignment="1">
      <alignment horizontal="center" vertical="top"/>
    </xf>
    <xf numFmtId="44" fontId="45" fillId="0" borderId="0" xfId="42" applyNumberFormat="1" applyFont="1" applyAlignment="1">
      <alignment horizontal="center" vertical="top"/>
    </xf>
    <xf numFmtId="44" fontId="0" fillId="0" borderId="0" xfId="0" applyNumberFormat="1" applyAlignment="1">
      <alignment horizontal="center"/>
    </xf>
    <xf numFmtId="44" fontId="49" fillId="0" borderId="0" xfId="0" applyNumberFormat="1" applyFont="1" applyAlignment="1">
      <alignment vertical="top"/>
    </xf>
  </cellXfs>
  <cellStyles count="84">
    <cellStyle name="20% - Accent1" xfId="19" builtinId="30" customBuiltin="1"/>
    <cellStyle name="20% - Accent1 2" xfId="60" xr:uid="{00000000-0005-0000-0000-000001000000}"/>
    <cellStyle name="20% - Accent2" xfId="23" builtinId="34" customBuiltin="1"/>
    <cellStyle name="20% - Accent2 2" xfId="64" xr:uid="{00000000-0005-0000-0000-000003000000}"/>
    <cellStyle name="20% - Accent3" xfId="27" builtinId="38" customBuiltin="1"/>
    <cellStyle name="20% - Accent3 2" xfId="68" xr:uid="{00000000-0005-0000-0000-000005000000}"/>
    <cellStyle name="20% - Accent4" xfId="31" builtinId="42" customBuiltin="1"/>
    <cellStyle name="20% - Accent4 2" xfId="72" xr:uid="{00000000-0005-0000-0000-000007000000}"/>
    <cellStyle name="20% - Accent5" xfId="35" builtinId="46" customBuiltin="1"/>
    <cellStyle name="20% - Accent5 2" xfId="76" xr:uid="{00000000-0005-0000-0000-000009000000}"/>
    <cellStyle name="20% - Accent6" xfId="39" builtinId="50" customBuiltin="1"/>
    <cellStyle name="20% - Accent6 2" xfId="80" xr:uid="{00000000-0005-0000-0000-00000B000000}"/>
    <cellStyle name="40% - Accent1" xfId="20" builtinId="31" customBuiltin="1"/>
    <cellStyle name="40% - Accent1 2" xfId="61" xr:uid="{00000000-0005-0000-0000-00000D000000}"/>
    <cellStyle name="40% - Accent2" xfId="24" builtinId="35" customBuiltin="1"/>
    <cellStyle name="40% - Accent2 2" xfId="65" xr:uid="{00000000-0005-0000-0000-00000F000000}"/>
    <cellStyle name="40% - Accent3" xfId="28" builtinId="39" customBuiltin="1"/>
    <cellStyle name="40% - Accent3 2" xfId="69" xr:uid="{00000000-0005-0000-0000-000011000000}"/>
    <cellStyle name="40% - Accent4" xfId="32" builtinId="43" customBuiltin="1"/>
    <cellStyle name="40% - Accent4 2" xfId="73" xr:uid="{00000000-0005-0000-0000-000013000000}"/>
    <cellStyle name="40% - Accent5" xfId="36" builtinId="47" customBuiltin="1"/>
    <cellStyle name="40% - Accent5 2" xfId="77" xr:uid="{00000000-0005-0000-0000-000015000000}"/>
    <cellStyle name="40% - Accent6" xfId="40" builtinId="51" customBuiltin="1"/>
    <cellStyle name="40% - Accent6 2" xfId="81" xr:uid="{00000000-0005-0000-0000-000017000000}"/>
    <cellStyle name="60% - Accent1" xfId="21" builtinId="32" customBuiltin="1"/>
    <cellStyle name="60% - Accent1 2" xfId="62" xr:uid="{00000000-0005-0000-0000-000019000000}"/>
    <cellStyle name="60% - Accent2" xfId="25" builtinId="36" customBuiltin="1"/>
    <cellStyle name="60% - Accent2 2" xfId="66" xr:uid="{00000000-0005-0000-0000-00001B000000}"/>
    <cellStyle name="60% - Accent3" xfId="29" builtinId="40" customBuiltin="1"/>
    <cellStyle name="60% - Accent3 2" xfId="70" xr:uid="{00000000-0005-0000-0000-00001D000000}"/>
    <cellStyle name="60% - Accent4" xfId="33" builtinId="44" customBuiltin="1"/>
    <cellStyle name="60% - Accent4 2" xfId="74" xr:uid="{00000000-0005-0000-0000-00001F000000}"/>
    <cellStyle name="60% - Accent5" xfId="37" builtinId="48" customBuiltin="1"/>
    <cellStyle name="60% - Accent5 2" xfId="78" xr:uid="{00000000-0005-0000-0000-000021000000}"/>
    <cellStyle name="60% - Accent6" xfId="41" builtinId="52" customBuiltin="1"/>
    <cellStyle name="60% - Accent6 2" xfId="82" xr:uid="{00000000-0005-0000-0000-000023000000}"/>
    <cellStyle name="Accent1" xfId="18" builtinId="29" customBuiltin="1"/>
    <cellStyle name="Accent1 2" xfId="59" xr:uid="{00000000-0005-0000-0000-000025000000}"/>
    <cellStyle name="Accent2" xfId="22" builtinId="33" customBuiltin="1"/>
    <cellStyle name="Accent2 2" xfId="63" xr:uid="{00000000-0005-0000-0000-000027000000}"/>
    <cellStyle name="Accent3" xfId="26" builtinId="37" customBuiltin="1"/>
    <cellStyle name="Accent3 2" xfId="67" xr:uid="{00000000-0005-0000-0000-000029000000}"/>
    <cellStyle name="Accent4" xfId="30" builtinId="41" customBuiltin="1"/>
    <cellStyle name="Accent4 2" xfId="71" xr:uid="{00000000-0005-0000-0000-00002B000000}"/>
    <cellStyle name="Accent5" xfId="34" builtinId="45" customBuiltin="1"/>
    <cellStyle name="Accent5 2" xfId="75" xr:uid="{00000000-0005-0000-0000-00002D000000}"/>
    <cellStyle name="Accent6" xfId="38" builtinId="49" customBuiltin="1"/>
    <cellStyle name="Accent6 2" xfId="79" xr:uid="{00000000-0005-0000-0000-00002F000000}"/>
    <cellStyle name="Bad" xfId="7" builtinId="27" customBuiltin="1"/>
    <cellStyle name="Bad 2" xfId="48" xr:uid="{00000000-0005-0000-0000-000031000000}"/>
    <cellStyle name="Calculation" xfId="11" builtinId="22" customBuiltin="1"/>
    <cellStyle name="Calculation 2" xfId="52" xr:uid="{00000000-0005-0000-0000-000033000000}"/>
    <cellStyle name="Check Cell" xfId="13" builtinId="23" customBuiltin="1"/>
    <cellStyle name="Check Cell 2" xfId="54" xr:uid="{00000000-0005-0000-0000-000035000000}"/>
    <cellStyle name="Explanatory Text" xfId="16" builtinId="53" customBuiltin="1"/>
    <cellStyle name="Explanatory Text 2" xfId="57" xr:uid="{00000000-0005-0000-0000-000037000000}"/>
    <cellStyle name="Good" xfId="6" builtinId="26" customBuiltin="1"/>
    <cellStyle name="Good 2" xfId="47" xr:uid="{00000000-0005-0000-0000-000039000000}"/>
    <cellStyle name="Heading 1" xfId="2" builtinId="16" customBuiltin="1"/>
    <cellStyle name="Heading 1 2" xfId="43" xr:uid="{00000000-0005-0000-0000-00003B000000}"/>
    <cellStyle name="Heading 2" xfId="3" builtinId="17" customBuiltin="1"/>
    <cellStyle name="Heading 2 2" xfId="44" xr:uid="{00000000-0005-0000-0000-00003D000000}"/>
    <cellStyle name="Heading 3" xfId="4" builtinId="18" customBuiltin="1"/>
    <cellStyle name="Heading 3 2" xfId="45" xr:uid="{00000000-0005-0000-0000-00003F000000}"/>
    <cellStyle name="Heading 4" xfId="5" builtinId="19" customBuiltin="1"/>
    <cellStyle name="Heading 4 2" xfId="46" xr:uid="{00000000-0005-0000-0000-000041000000}"/>
    <cellStyle name="Input" xfId="9" builtinId="20" customBuiltin="1"/>
    <cellStyle name="Input 2" xfId="50" xr:uid="{00000000-0005-0000-0000-000043000000}"/>
    <cellStyle name="Linked Cell" xfId="12" builtinId="24" customBuiltin="1"/>
    <cellStyle name="Linked Cell 2" xfId="53" xr:uid="{00000000-0005-0000-0000-000045000000}"/>
    <cellStyle name="Neutral" xfId="8" builtinId="28" customBuiltin="1"/>
    <cellStyle name="Neutral 2" xfId="49" xr:uid="{00000000-0005-0000-0000-000047000000}"/>
    <cellStyle name="Normal" xfId="0" builtinId="0"/>
    <cellStyle name="Normal 2" xfId="42" xr:uid="{00000000-0005-0000-0000-000049000000}"/>
    <cellStyle name="Note" xfId="15" builtinId="10" customBuiltin="1"/>
    <cellStyle name="Note 2" xfId="56" xr:uid="{00000000-0005-0000-0000-00004B000000}"/>
    <cellStyle name="Output" xfId="10" builtinId="21" customBuiltin="1"/>
    <cellStyle name="Output 2" xfId="51" xr:uid="{00000000-0005-0000-0000-00004D000000}"/>
    <cellStyle name="Percent" xfId="83" builtinId="5"/>
    <cellStyle name="Title" xfId="1" builtinId="15" customBuiltin="1"/>
    <cellStyle name="Total" xfId="17" builtinId="25" customBuiltin="1"/>
    <cellStyle name="Total 2" xfId="58" xr:uid="{00000000-0005-0000-0000-000050000000}"/>
    <cellStyle name="Warning Text" xfId="14" builtinId="11" customBuiltin="1"/>
    <cellStyle name="Warning Text 2" xfId="55" xr:uid="{00000000-0005-0000-0000-00005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/>
  </sheetViews>
  <sheetFormatPr defaultRowHeight="14.25" x14ac:dyDescent="0.2"/>
  <cols>
    <col min="1" max="1" width="27.5" customWidth="1"/>
    <col min="2" max="2" width="15.375" bestFit="1" customWidth="1"/>
    <col min="3" max="3" width="11.75" bestFit="1" customWidth="1"/>
    <col min="4" max="4" width="9.375" style="5" bestFit="1" customWidth="1"/>
    <col min="5" max="6" width="11.75" bestFit="1" customWidth="1"/>
    <col min="7" max="7" width="13.75" customWidth="1"/>
  </cols>
  <sheetData>
    <row r="1" spans="1:7" ht="20.25" x14ac:dyDescent="0.2">
      <c r="A1" s="1" t="s">
        <v>64</v>
      </c>
    </row>
    <row r="2" spans="1:7" ht="21.75" customHeight="1" x14ac:dyDescent="0.2">
      <c r="A2" s="2" t="s">
        <v>0</v>
      </c>
    </row>
    <row r="3" spans="1:7" ht="12.75" customHeight="1" x14ac:dyDescent="0.2">
      <c r="A3" s="3" t="s">
        <v>72</v>
      </c>
    </row>
    <row r="4" spans="1:7" ht="12.75" customHeight="1" x14ac:dyDescent="0.2">
      <c r="A4" s="3" t="s">
        <v>71</v>
      </c>
    </row>
    <row r="6" spans="1:7" s="5" customFormat="1" ht="12.75" customHeight="1" x14ac:dyDescent="0.2">
      <c r="A6" s="6" t="s">
        <v>2</v>
      </c>
      <c r="B6" s="6" t="s">
        <v>3</v>
      </c>
      <c r="C6" s="6" t="s">
        <v>4</v>
      </c>
      <c r="D6" s="6" t="s">
        <v>67</v>
      </c>
      <c r="E6" s="6" t="s">
        <v>5</v>
      </c>
      <c r="F6" s="6" t="s">
        <v>6</v>
      </c>
      <c r="G6" s="6" t="s">
        <v>7</v>
      </c>
    </row>
    <row r="7" spans="1:7" ht="12.75" customHeight="1" x14ac:dyDescent="0.2">
      <c r="A7" s="4" t="s">
        <v>8</v>
      </c>
      <c r="B7" s="28">
        <v>-27109388.530000001</v>
      </c>
      <c r="C7" s="28">
        <v>-16318160.720000001</v>
      </c>
      <c r="D7" s="29">
        <v>0.60189999999999999</v>
      </c>
      <c r="E7" s="28">
        <v>-15340451.41</v>
      </c>
      <c r="F7" s="28">
        <v>-11201222.449999999</v>
      </c>
      <c r="G7" s="28">
        <v>-13923331.1</v>
      </c>
    </row>
    <row r="8" spans="1:7" ht="12.75" customHeight="1" x14ac:dyDescent="0.2">
      <c r="A8" s="4" t="s">
        <v>9</v>
      </c>
      <c r="B8" s="28">
        <v>-1870000</v>
      </c>
      <c r="C8" s="28">
        <v>-1428463.06</v>
      </c>
      <c r="D8" s="29">
        <v>0.76390000000000002</v>
      </c>
      <c r="E8" s="28">
        <v>-1211728.3</v>
      </c>
      <c r="F8" s="28">
        <v>-1139422.1599999999</v>
      </c>
      <c r="G8" s="28">
        <v>-1070913.93</v>
      </c>
    </row>
    <row r="9" spans="1:7" ht="12.75" customHeight="1" x14ac:dyDescent="0.2">
      <c r="A9" s="4" t="s">
        <v>10</v>
      </c>
      <c r="B9" s="28">
        <v>-1310000</v>
      </c>
      <c r="C9" s="28">
        <v>-825195.84</v>
      </c>
      <c r="D9" s="29">
        <v>0.62990000000000002</v>
      </c>
      <c r="E9" s="28">
        <v>-792379.13</v>
      </c>
      <c r="F9" s="28">
        <v>-758481.3</v>
      </c>
      <c r="G9" s="28">
        <v>-727352.27</v>
      </c>
    </row>
    <row r="10" spans="1:7" ht="12.75" customHeight="1" x14ac:dyDescent="0.2">
      <c r="A10" s="4" t="s">
        <v>11</v>
      </c>
      <c r="B10" s="28">
        <v>-105000</v>
      </c>
      <c r="C10" s="28">
        <v>-643200.36</v>
      </c>
      <c r="D10" s="29">
        <v>6.1257000000000001</v>
      </c>
      <c r="E10" s="28">
        <v>-306443.83</v>
      </c>
      <c r="F10" s="28">
        <v>-78835.09</v>
      </c>
      <c r="G10" s="28">
        <v>-1547125.18</v>
      </c>
    </row>
    <row r="11" spans="1:7" ht="12.75" customHeight="1" x14ac:dyDescent="0.2">
      <c r="A11" s="4" t="s">
        <v>12</v>
      </c>
      <c r="B11" s="28">
        <v>-1420200</v>
      </c>
      <c r="C11" s="28">
        <v>-532168.26</v>
      </c>
      <c r="D11" s="29">
        <v>0.37469999999999998</v>
      </c>
      <c r="E11" s="28">
        <v>-601675.91</v>
      </c>
      <c r="F11" s="28">
        <v>-1058468.03</v>
      </c>
      <c r="G11" s="28">
        <v>-864335.61</v>
      </c>
    </row>
    <row r="12" spans="1:7" ht="12.75" customHeight="1" x14ac:dyDescent="0.2">
      <c r="A12" s="4" t="s">
        <v>13</v>
      </c>
      <c r="B12" s="28">
        <v>-190000</v>
      </c>
      <c r="C12" s="28">
        <v>-89528.31</v>
      </c>
      <c r="D12" s="29">
        <v>0.47120000000000001</v>
      </c>
      <c r="E12" s="28">
        <v>-85254.48</v>
      </c>
      <c r="F12" s="28">
        <v>-80762.12</v>
      </c>
      <c r="G12" s="28">
        <v>-101386.23</v>
      </c>
    </row>
    <row r="13" spans="1:7" ht="12.75" customHeight="1" x14ac:dyDescent="0.2">
      <c r="A13" s="4" t="s">
        <v>14</v>
      </c>
      <c r="B13" s="28">
        <v>-426944.49</v>
      </c>
      <c r="C13" s="28">
        <v>-213472.26</v>
      </c>
      <c r="D13" s="29">
        <v>0.5</v>
      </c>
      <c r="E13" s="28">
        <v>-204060.24</v>
      </c>
      <c r="F13" s="28">
        <v>-199056.24</v>
      </c>
      <c r="G13" s="28">
        <v>-165880.20000000001</v>
      </c>
    </row>
    <row r="14" spans="1:7" ht="12.75" customHeight="1" x14ac:dyDescent="0.2">
      <c r="A14" s="4" t="s">
        <v>15</v>
      </c>
      <c r="B14" s="28">
        <v>-27348825</v>
      </c>
      <c r="C14" s="28">
        <v>-12316108.960000001</v>
      </c>
      <c r="D14" s="29">
        <v>0.45029999999999998</v>
      </c>
      <c r="E14" s="28">
        <v>-12170417.08</v>
      </c>
      <c r="F14" s="28">
        <v>-11846316.26</v>
      </c>
      <c r="G14" s="28">
        <v>-11295207.66</v>
      </c>
    </row>
    <row r="15" spans="1:7" ht="12.75" customHeight="1" x14ac:dyDescent="0.2">
      <c r="A15" s="4" t="s">
        <v>16</v>
      </c>
      <c r="B15" s="28">
        <v>0</v>
      </c>
      <c r="C15" s="28">
        <v>-417700.51</v>
      </c>
      <c r="D15" s="29">
        <v>0</v>
      </c>
      <c r="E15" s="28">
        <v>-503844.08</v>
      </c>
      <c r="F15" s="28">
        <v>-1115952.29</v>
      </c>
      <c r="G15" s="28">
        <v>-740916.34</v>
      </c>
    </row>
    <row r="16" spans="1:7" ht="12.75" customHeight="1" x14ac:dyDescent="0.2">
      <c r="A16" s="4" t="s">
        <v>17</v>
      </c>
      <c r="B16" s="28">
        <v>-682704</v>
      </c>
      <c r="C16" s="28">
        <v>-437690.11</v>
      </c>
      <c r="D16" s="29">
        <v>0.6411</v>
      </c>
      <c r="E16" s="28">
        <v>-465054.45</v>
      </c>
      <c r="F16" s="28">
        <v>-491266.3</v>
      </c>
      <c r="G16" s="28">
        <v>-524821.01</v>
      </c>
    </row>
    <row r="17" spans="1:7" ht="12.75" customHeight="1" x14ac:dyDescent="0.2">
      <c r="A17" s="4" t="s">
        <v>18</v>
      </c>
      <c r="B17" s="28">
        <v>-1073500</v>
      </c>
      <c r="C17" s="28">
        <v>-298994.15000000002</v>
      </c>
      <c r="D17" s="29">
        <v>0.27850000000000003</v>
      </c>
      <c r="E17" s="28">
        <v>-314267.34000000003</v>
      </c>
      <c r="F17" s="28">
        <v>-250815.29</v>
      </c>
      <c r="G17" s="28">
        <v>-313173.28000000003</v>
      </c>
    </row>
    <row r="18" spans="1:7" ht="12.75" customHeight="1" x14ac:dyDescent="0.2">
      <c r="A18" s="4" t="s">
        <v>19</v>
      </c>
      <c r="B18" s="28">
        <v>-9120632</v>
      </c>
      <c r="C18" s="28">
        <v>-4674597.9000000004</v>
      </c>
      <c r="D18" s="29">
        <v>0.51249999999999996</v>
      </c>
      <c r="E18" s="28">
        <v>-4326263.45</v>
      </c>
      <c r="F18" s="28">
        <v>-3934334.31</v>
      </c>
      <c r="G18" s="28">
        <v>-3859588.37</v>
      </c>
    </row>
    <row r="19" spans="1:7" ht="12.75" customHeight="1" x14ac:dyDescent="0.2">
      <c r="A19" s="4" t="s">
        <v>20</v>
      </c>
      <c r="B19" s="28">
        <v>-631347.34</v>
      </c>
      <c r="C19" s="28">
        <v>-1278167.1200000001</v>
      </c>
      <c r="D19" s="29">
        <v>2.0245000000000002</v>
      </c>
      <c r="E19" s="28">
        <v>-400351.45</v>
      </c>
      <c r="F19" s="28">
        <v>-528556.26</v>
      </c>
      <c r="G19" s="28">
        <v>-773840.67</v>
      </c>
    </row>
    <row r="20" spans="1:7" ht="12.75" customHeight="1" x14ac:dyDescent="0.2">
      <c r="A20" s="4" t="s">
        <v>21</v>
      </c>
      <c r="B20" s="28">
        <v>-158550</v>
      </c>
      <c r="C20" s="28">
        <v>-77722.86</v>
      </c>
      <c r="D20" s="29">
        <v>0.49020000000000002</v>
      </c>
      <c r="E20" s="28">
        <v>-71089.070000000007</v>
      </c>
      <c r="F20" s="28">
        <v>-142728.43</v>
      </c>
      <c r="G20" s="28">
        <v>-135239.09</v>
      </c>
    </row>
    <row r="21" spans="1:7" ht="12.75" customHeight="1" x14ac:dyDescent="0.2">
      <c r="A21" s="4" t="s">
        <v>22</v>
      </c>
      <c r="B21" s="28">
        <v>-1813000</v>
      </c>
      <c r="C21" s="28">
        <v>-1290483.1100000001</v>
      </c>
      <c r="D21" s="29">
        <v>0.71179999999999999</v>
      </c>
      <c r="E21" s="28">
        <v>-3555212.91</v>
      </c>
      <c r="F21" s="28">
        <v>-10781479.810000001</v>
      </c>
      <c r="G21" s="28">
        <v>-1723539.63</v>
      </c>
    </row>
    <row r="22" spans="1:7" ht="12.75" customHeight="1" x14ac:dyDescent="0.2">
      <c r="A22" s="4" t="s">
        <v>23</v>
      </c>
      <c r="B22" s="28">
        <v>-47000</v>
      </c>
      <c r="C22" s="28">
        <v>0</v>
      </c>
      <c r="D22" s="29">
        <v>0</v>
      </c>
      <c r="E22" s="28">
        <v>0</v>
      </c>
      <c r="F22" s="28">
        <v>0</v>
      </c>
      <c r="G22" s="28">
        <v>0</v>
      </c>
    </row>
    <row r="23" spans="1:7" ht="12.75" customHeight="1" x14ac:dyDescent="0.2">
      <c r="A23" s="4" t="s">
        <v>24</v>
      </c>
      <c r="B23" s="28">
        <v>-819496.66</v>
      </c>
      <c r="C23" s="28">
        <v>-1049361.17</v>
      </c>
      <c r="D23" s="29">
        <v>1.2805</v>
      </c>
      <c r="E23" s="28">
        <v>-966721.73</v>
      </c>
      <c r="F23" s="28">
        <v>-875495.71</v>
      </c>
      <c r="G23" s="28">
        <v>-1053702.3400000001</v>
      </c>
    </row>
    <row r="24" spans="1:7" ht="12.75" customHeight="1" x14ac:dyDescent="0.2">
      <c r="A24" s="4" t="s">
        <v>25</v>
      </c>
      <c r="B24" s="28">
        <v>-475000</v>
      </c>
      <c r="C24" s="28">
        <v>-253016.81</v>
      </c>
      <c r="D24" s="29">
        <v>0.53269999999999995</v>
      </c>
      <c r="E24" s="28">
        <v>-329770.36</v>
      </c>
      <c r="F24" s="28">
        <v>-233003</v>
      </c>
      <c r="G24" s="28">
        <v>-239219.91</v>
      </c>
    </row>
    <row r="25" spans="1:7" ht="12.75" customHeight="1" x14ac:dyDescent="0.2">
      <c r="A25" s="4" t="s">
        <v>26</v>
      </c>
      <c r="B25" s="28">
        <v>-596120.13</v>
      </c>
      <c r="C25" s="28">
        <v>-298060.07</v>
      </c>
      <c r="D25" s="29">
        <v>0.5</v>
      </c>
      <c r="E25" s="28">
        <v>-283866.73</v>
      </c>
      <c r="F25" s="28">
        <v>-270349.27</v>
      </c>
      <c r="G25" s="28">
        <v>-269299</v>
      </c>
    </row>
    <row r="26" spans="1:7" ht="12.75" customHeight="1" x14ac:dyDescent="0.2">
      <c r="A26" s="33" t="s">
        <v>70</v>
      </c>
      <c r="B26" s="28">
        <v>0</v>
      </c>
      <c r="C26" s="28">
        <v>-4286994.62</v>
      </c>
      <c r="D26" s="29">
        <v>0</v>
      </c>
      <c r="E26" s="28">
        <v>0</v>
      </c>
      <c r="F26" s="28">
        <v>0</v>
      </c>
      <c r="G26" s="28">
        <v>0</v>
      </c>
    </row>
    <row r="27" spans="1:7" ht="12.75" customHeight="1" x14ac:dyDescent="0.2">
      <c r="A27" s="4" t="s">
        <v>28</v>
      </c>
      <c r="B27" s="28">
        <v>-12400</v>
      </c>
      <c r="C27" s="28">
        <v>-15249.8</v>
      </c>
      <c r="D27" s="29">
        <v>1.2298</v>
      </c>
      <c r="E27" s="28">
        <v>-6155.25</v>
      </c>
      <c r="F27" s="28">
        <v>-27093.8</v>
      </c>
      <c r="G27" s="28">
        <v>-27081.77</v>
      </c>
    </row>
    <row r="28" spans="1:7" ht="12.75" customHeight="1" x14ac:dyDescent="0.2">
      <c r="A28" s="4" t="s">
        <v>29</v>
      </c>
      <c r="B28" s="28">
        <v>-579485.81999999995</v>
      </c>
      <c r="C28" s="28">
        <v>-289743</v>
      </c>
      <c r="D28" s="29">
        <v>0.5</v>
      </c>
      <c r="E28" s="28">
        <v>-224609.94</v>
      </c>
      <c r="F28" s="28">
        <v>-213661.44</v>
      </c>
      <c r="G28" s="28">
        <v>-211586.88</v>
      </c>
    </row>
    <row r="29" spans="1:7" ht="12.75" customHeight="1" x14ac:dyDescent="0.2">
      <c r="A29" s="4" t="s">
        <v>30</v>
      </c>
      <c r="B29" s="28">
        <v>-3663827.19</v>
      </c>
      <c r="C29" s="28">
        <v>0</v>
      </c>
      <c r="D29" s="29">
        <v>0</v>
      </c>
      <c r="E29" s="28">
        <v>0</v>
      </c>
      <c r="F29" s="28">
        <v>0</v>
      </c>
      <c r="G29" s="28">
        <v>0</v>
      </c>
    </row>
    <row r="30" spans="1:7" ht="12.75" customHeight="1" x14ac:dyDescent="0.2">
      <c r="A30" s="4" t="s">
        <v>31</v>
      </c>
      <c r="B30" s="28">
        <v>-5156353.66</v>
      </c>
      <c r="C30" s="28">
        <v>-2235933.8199999998</v>
      </c>
      <c r="D30" s="29">
        <v>0.43359999999999999</v>
      </c>
      <c r="E30" s="28">
        <v>-4832868.96</v>
      </c>
      <c r="F30" s="28">
        <v>-3612433.9</v>
      </c>
      <c r="G30" s="28">
        <v>-2040870.36</v>
      </c>
    </row>
    <row r="31" spans="1:7" x14ac:dyDescent="0.2">
      <c r="B31" s="7">
        <f>SUM(B7:B30)</f>
        <v>-84609774.819999978</v>
      </c>
      <c r="C31" s="7">
        <f>SUM(C7:C30)</f>
        <v>-49270012.82</v>
      </c>
      <c r="D31" s="8">
        <f>+C31/B31</f>
        <v>0.5823205761369501</v>
      </c>
      <c r="E31" s="7">
        <f t="shared" ref="E31:G31" si="0">SUM(E7:E30)</f>
        <v>-46992486.099999987</v>
      </c>
      <c r="F31" s="7">
        <f t="shared" si="0"/>
        <v>-48839733.459999993</v>
      </c>
      <c r="G31" s="7">
        <f t="shared" si="0"/>
        <v>-41608410.830000013</v>
      </c>
    </row>
    <row r="38" spans="1:1" x14ac:dyDescent="0.2">
      <c r="A38" s="4" t="s">
        <v>68</v>
      </c>
    </row>
  </sheetData>
  <pageMargins left="0.24" right="0.24" top="0.66" bottom="0.72" header="0.5" footer="0.5"/>
  <pageSetup scale="99" orientation="landscape" r:id="rId1"/>
  <ignoredErrors>
    <ignoredError sqref="D3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3" width="11.75" bestFit="1" customWidth="1"/>
    <col min="4" max="4" width="9.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63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39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8">
        <v>-12628232</v>
      </c>
      <c r="C8" s="28">
        <v>-5080725.49</v>
      </c>
      <c r="D8" s="29">
        <v>0.40229999999999999</v>
      </c>
      <c r="E8" s="28">
        <v>-4845322</v>
      </c>
      <c r="F8" s="28">
        <v>-5031741.5599999996</v>
      </c>
      <c r="G8" s="28">
        <v>-4602418.28</v>
      </c>
    </row>
    <row r="9" spans="1:7" x14ac:dyDescent="0.2">
      <c r="A9" s="4" t="s">
        <v>18</v>
      </c>
      <c r="B9" s="28">
        <v>0</v>
      </c>
      <c r="C9" s="28">
        <v>0</v>
      </c>
      <c r="D9" s="29">
        <v>0</v>
      </c>
      <c r="E9" s="28">
        <v>0</v>
      </c>
      <c r="F9" s="28">
        <v>0</v>
      </c>
      <c r="G9" s="28">
        <v>-63539</v>
      </c>
    </row>
    <row r="10" spans="1:7" x14ac:dyDescent="0.2">
      <c r="A10" s="4" t="s">
        <v>20</v>
      </c>
      <c r="B10" s="28">
        <v>-103000</v>
      </c>
      <c r="C10" s="28">
        <v>-196398.36</v>
      </c>
      <c r="D10" s="29">
        <v>1.9068000000000001</v>
      </c>
      <c r="E10" s="28">
        <v>-58594.97</v>
      </c>
      <c r="F10" s="28">
        <v>-102928.87</v>
      </c>
      <c r="G10" s="28">
        <v>-146930.93</v>
      </c>
    </row>
    <row r="11" spans="1:7" x14ac:dyDescent="0.2">
      <c r="A11" s="4" t="s">
        <v>21</v>
      </c>
      <c r="B11" s="28">
        <v>-70759</v>
      </c>
      <c r="C11" s="28">
        <v>0</v>
      </c>
      <c r="D11" s="29">
        <v>0</v>
      </c>
      <c r="E11" s="28">
        <v>0</v>
      </c>
      <c r="F11" s="28">
        <v>-70759</v>
      </c>
      <c r="G11" s="28">
        <v>-70202</v>
      </c>
    </row>
    <row r="12" spans="1:7" x14ac:dyDescent="0.2">
      <c r="A12" s="4" t="s">
        <v>22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24</v>
      </c>
      <c r="B13" s="28">
        <v>-60000</v>
      </c>
      <c r="C13" s="28">
        <v>-65791.22</v>
      </c>
      <c r="D13" s="29">
        <v>1.0965</v>
      </c>
      <c r="E13" s="28">
        <v>-31526.45</v>
      </c>
      <c r="F13" s="28">
        <v>-42200.35</v>
      </c>
      <c r="G13" s="28">
        <v>-38067.22</v>
      </c>
    </row>
    <row r="14" spans="1:7" x14ac:dyDescent="0.2">
      <c r="A14" s="4" t="s">
        <v>28</v>
      </c>
      <c r="B14" s="28">
        <v>-11400</v>
      </c>
      <c r="C14" s="28">
        <v>0</v>
      </c>
      <c r="D14" s="29">
        <v>0</v>
      </c>
      <c r="E14" s="28">
        <v>0</v>
      </c>
      <c r="F14" s="28">
        <v>-11400</v>
      </c>
      <c r="G14" s="28">
        <v>0</v>
      </c>
    </row>
    <row r="15" spans="1:7" x14ac:dyDescent="0.2">
      <c r="A15" s="4" t="s">
        <v>30</v>
      </c>
      <c r="B15" s="28">
        <v>-1305751.1399999999</v>
      </c>
      <c r="C15" s="28">
        <v>0</v>
      </c>
      <c r="D15" s="29">
        <v>0</v>
      </c>
      <c r="E15" s="28">
        <v>0</v>
      </c>
      <c r="F15" s="28">
        <v>0</v>
      </c>
      <c r="G15" s="28">
        <v>0</v>
      </c>
    </row>
    <row r="16" spans="1:7" x14ac:dyDescent="0.2">
      <c r="A16" s="4" t="s">
        <v>31</v>
      </c>
      <c r="B16" s="28">
        <v>-466351.74</v>
      </c>
      <c r="C16" s="28">
        <v>-233175.84</v>
      </c>
      <c r="D16" s="29">
        <v>0.5</v>
      </c>
      <c r="E16" s="28">
        <v>-337849.32</v>
      </c>
      <c r="F16" s="28">
        <v>-328253.40000000002</v>
      </c>
      <c r="G16" s="28">
        <v>-297682.92</v>
      </c>
    </row>
    <row r="17" spans="1:7" x14ac:dyDescent="0.2">
      <c r="A17" s="10" t="s">
        <v>39</v>
      </c>
      <c r="B17" s="30">
        <v>-14645493.880000001</v>
      </c>
      <c r="C17" s="30">
        <v>-5576090.9100000001</v>
      </c>
      <c r="D17" s="31">
        <v>0.38069999999999998</v>
      </c>
      <c r="E17" s="30">
        <v>-5273292.74</v>
      </c>
      <c r="F17" s="30">
        <v>-5587283.1799999997</v>
      </c>
      <c r="G17" s="30">
        <v>-5218840.3499999996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4.375" bestFit="1" customWidth="1"/>
    <col min="3" max="3" width="14.375" style="5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62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40</v>
      </c>
      <c r="B7" s="14" t="s">
        <v>1</v>
      </c>
      <c r="C7" s="3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8">
        <v>-100000</v>
      </c>
      <c r="C8" s="28">
        <v>-607566.13</v>
      </c>
      <c r="D8" s="29">
        <v>6.0757000000000003</v>
      </c>
      <c r="E8" s="28">
        <v>-188400.23</v>
      </c>
      <c r="F8" s="28">
        <v>-49430.93</v>
      </c>
      <c r="G8" s="28">
        <v>-1521682.05</v>
      </c>
    </row>
    <row r="9" spans="1:7" x14ac:dyDescent="0.2">
      <c r="A9" s="4" t="s">
        <v>15</v>
      </c>
      <c r="B9" s="28">
        <v>-10526203</v>
      </c>
      <c r="C9" s="28">
        <v>-5250251.5</v>
      </c>
      <c r="D9" s="29">
        <v>0.49880000000000002</v>
      </c>
      <c r="E9" s="28">
        <v>-5307810.7</v>
      </c>
      <c r="F9" s="28">
        <v>-4955187.38</v>
      </c>
      <c r="G9" s="28">
        <v>-4895307.67</v>
      </c>
    </row>
    <row r="10" spans="1:7" x14ac:dyDescent="0.2">
      <c r="A10" s="4" t="s">
        <v>16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20</v>
      </c>
      <c r="B11" s="28">
        <v>-181299.95</v>
      </c>
      <c r="C11" s="28">
        <v>-271786.40000000002</v>
      </c>
      <c r="D11" s="29">
        <v>1.4991000000000001</v>
      </c>
      <c r="E11" s="28">
        <v>-103010.64</v>
      </c>
      <c r="F11" s="28">
        <v>-116866.32</v>
      </c>
      <c r="G11" s="28">
        <v>-176319.27</v>
      </c>
    </row>
    <row r="12" spans="1:7" x14ac:dyDescent="0.2">
      <c r="A12" s="4" t="s">
        <v>22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24</v>
      </c>
      <c r="B13" s="28">
        <v>-3000</v>
      </c>
      <c r="C13" s="28">
        <v>-7247.1</v>
      </c>
      <c r="D13" s="29">
        <v>2.4157000000000002</v>
      </c>
      <c r="E13" s="28">
        <v>-133458.28</v>
      </c>
      <c r="F13" s="28">
        <v>-78025.210000000006</v>
      </c>
      <c r="G13" s="28">
        <v>-221293.64</v>
      </c>
    </row>
    <row r="14" spans="1:7" x14ac:dyDescent="0.2">
      <c r="A14" s="4" t="s">
        <v>28</v>
      </c>
      <c r="B14" s="28">
        <v>0</v>
      </c>
      <c r="C14" s="28">
        <v>0</v>
      </c>
      <c r="D14" s="29">
        <v>0</v>
      </c>
      <c r="E14" s="28">
        <v>0</v>
      </c>
      <c r="F14" s="28">
        <v>0</v>
      </c>
      <c r="G14" s="28">
        <v>0</v>
      </c>
    </row>
    <row r="15" spans="1:7" x14ac:dyDescent="0.2">
      <c r="A15" s="4" t="s">
        <v>30</v>
      </c>
      <c r="B15" s="28">
        <v>-998317.5</v>
      </c>
      <c r="C15" s="28">
        <v>0</v>
      </c>
      <c r="D15" s="29">
        <v>0</v>
      </c>
      <c r="E15" s="28">
        <v>0</v>
      </c>
      <c r="F15" s="28">
        <v>0</v>
      </c>
      <c r="G15" s="28">
        <v>0</v>
      </c>
    </row>
    <row r="16" spans="1:7" x14ac:dyDescent="0.2">
      <c r="A16" s="4" t="s">
        <v>31</v>
      </c>
      <c r="B16" s="28">
        <v>0</v>
      </c>
      <c r="C16" s="28">
        <v>0</v>
      </c>
      <c r="D16" s="29">
        <v>0</v>
      </c>
      <c r="E16" s="28">
        <v>0</v>
      </c>
      <c r="F16" s="28">
        <v>0</v>
      </c>
      <c r="G16" s="28">
        <v>0</v>
      </c>
    </row>
    <row r="17" spans="1:7" x14ac:dyDescent="0.2">
      <c r="A17" s="10" t="s">
        <v>40</v>
      </c>
      <c r="B17" s="30">
        <v>-11808820.449999999</v>
      </c>
      <c r="C17" s="30">
        <v>-6136851.1299999999</v>
      </c>
      <c r="D17" s="31">
        <v>0.51970000000000005</v>
      </c>
      <c r="E17" s="30">
        <v>-5732679.8499999996</v>
      </c>
      <c r="F17" s="30">
        <v>-5199509.84</v>
      </c>
      <c r="G17" s="30">
        <v>-6814602.6299999999</v>
      </c>
    </row>
    <row r="19" spans="1:7" x14ac:dyDescent="0.2">
      <c r="B19" s="20"/>
      <c r="C19" s="35"/>
      <c r="D19" s="21"/>
    </row>
    <row r="21" spans="1:7" x14ac:dyDescent="0.2">
      <c r="B21" s="22"/>
      <c r="C21" s="36"/>
      <c r="D21" s="23"/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8"/>
  <sheetViews>
    <sheetView workbookViewId="0"/>
  </sheetViews>
  <sheetFormatPr defaultRowHeight="14.25" x14ac:dyDescent="0.2"/>
  <cols>
    <col min="1" max="1" width="23.5" bestFit="1" customWidth="1"/>
    <col min="2" max="2" width="9.12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51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41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24" t="s">
        <v>15</v>
      </c>
      <c r="B8" s="28">
        <v>-58000</v>
      </c>
      <c r="C8" s="28">
        <v>-28743.98</v>
      </c>
      <c r="D8" s="29">
        <v>0.49559999999999998</v>
      </c>
      <c r="E8" s="28">
        <v>-28126.92</v>
      </c>
      <c r="F8" s="28">
        <v>-27832.2</v>
      </c>
      <c r="G8" s="28">
        <v>-27011.51</v>
      </c>
    </row>
    <row r="9" spans="1:7" x14ac:dyDescent="0.2">
      <c r="A9" s="24" t="s">
        <v>24</v>
      </c>
      <c r="B9" s="28">
        <v>0</v>
      </c>
      <c r="C9" s="28">
        <v>0</v>
      </c>
      <c r="D9" s="29">
        <v>0</v>
      </c>
      <c r="E9" s="28">
        <v>0</v>
      </c>
      <c r="F9" s="28">
        <v>0</v>
      </c>
      <c r="G9" s="28">
        <v>-1170</v>
      </c>
    </row>
    <row r="10" spans="1:7" x14ac:dyDescent="0.2">
      <c r="A10" s="24" t="s">
        <v>30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25" t="s">
        <v>41</v>
      </c>
      <c r="B11" s="30">
        <v>-58000</v>
      </c>
      <c r="C11" s="30">
        <v>-28743.98</v>
      </c>
      <c r="D11" s="31">
        <v>0.49559999999999998</v>
      </c>
      <c r="E11" s="30">
        <v>-28126.92</v>
      </c>
      <c r="F11" s="30">
        <v>-27832.2</v>
      </c>
      <c r="G11" s="30">
        <v>-28181.51</v>
      </c>
    </row>
    <row r="38" spans="1:1" x14ac:dyDescent="0.2">
      <c r="A38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58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42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15</v>
      </c>
      <c r="B8" s="28">
        <v>-4126390</v>
      </c>
      <c r="C8" s="28">
        <v>-1954117.12</v>
      </c>
      <c r="D8" s="29">
        <v>0.47360000000000002</v>
      </c>
      <c r="E8" s="28">
        <v>-1981815.79</v>
      </c>
      <c r="F8" s="28">
        <v>-1825822.36</v>
      </c>
      <c r="G8" s="28">
        <v>-1763062.02</v>
      </c>
    </row>
    <row r="9" spans="1:7" x14ac:dyDescent="0.2">
      <c r="A9" s="4" t="s">
        <v>20</v>
      </c>
      <c r="B9" s="28">
        <v>-7900</v>
      </c>
      <c r="C9" s="28">
        <v>-12242.9</v>
      </c>
      <c r="D9" s="29">
        <v>1.5497000000000001</v>
      </c>
      <c r="E9" s="28">
        <v>-4489</v>
      </c>
      <c r="F9" s="28">
        <v>-4058.21</v>
      </c>
      <c r="G9" s="28">
        <v>-5727.74</v>
      </c>
    </row>
    <row r="10" spans="1:7" x14ac:dyDescent="0.2">
      <c r="A10" s="4" t="s">
        <v>24</v>
      </c>
      <c r="B10" s="28">
        <v>0</v>
      </c>
      <c r="C10" s="28">
        <v>-1014.01</v>
      </c>
      <c r="D10" s="29">
        <v>0</v>
      </c>
      <c r="E10" s="28">
        <v>-986.61</v>
      </c>
      <c r="F10" s="28">
        <v>-409.69</v>
      </c>
      <c r="G10" s="28">
        <v>-301.88</v>
      </c>
    </row>
    <row r="11" spans="1:7" x14ac:dyDescent="0.2">
      <c r="A11" s="4" t="s">
        <v>30</v>
      </c>
      <c r="B11" s="28">
        <v>0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10" t="s">
        <v>42</v>
      </c>
      <c r="B12" s="30">
        <v>-4134290</v>
      </c>
      <c r="C12" s="30">
        <v>-1967374.03</v>
      </c>
      <c r="D12" s="31">
        <v>0.47589999999999999</v>
      </c>
      <c r="E12" s="30">
        <v>-1987291.4</v>
      </c>
      <c r="F12" s="30">
        <v>-1830290.26</v>
      </c>
      <c r="G12" s="30">
        <v>-1769091.64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57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8">
        <v>-365000</v>
      </c>
      <c r="C8" s="28">
        <v>-158573.76999999999</v>
      </c>
      <c r="D8" s="29">
        <v>0.43440000000000001</v>
      </c>
      <c r="E8" s="28">
        <v>-93296.19</v>
      </c>
      <c r="F8" s="28">
        <v>-85977.54</v>
      </c>
      <c r="G8" s="28">
        <v>-123914.35</v>
      </c>
    </row>
    <row r="9" spans="1:7" x14ac:dyDescent="0.2">
      <c r="A9" s="4" t="s">
        <v>19</v>
      </c>
      <c r="B9" s="28">
        <v>-315156.2</v>
      </c>
      <c r="C9" s="28">
        <v>-238694.16</v>
      </c>
      <c r="D9" s="29">
        <v>0.75739999999999996</v>
      </c>
      <c r="E9" s="28">
        <v>-137661.79</v>
      </c>
      <c r="F9" s="28">
        <v>-99108.42</v>
      </c>
      <c r="G9" s="28">
        <v>-95835.38</v>
      </c>
    </row>
    <row r="10" spans="1:7" x14ac:dyDescent="0.2">
      <c r="A10" s="4" t="s">
        <v>24</v>
      </c>
      <c r="B10" s="28">
        <v>0</v>
      </c>
      <c r="C10" s="28">
        <v>-465</v>
      </c>
      <c r="D10" s="29">
        <v>0</v>
      </c>
      <c r="E10" s="28">
        <v>-2900</v>
      </c>
      <c r="F10" s="28">
        <v>-9</v>
      </c>
      <c r="G10" s="28">
        <v>0</v>
      </c>
    </row>
    <row r="11" spans="1:7" x14ac:dyDescent="0.2">
      <c r="A11" s="4" t="s">
        <v>31</v>
      </c>
      <c r="B11" s="28">
        <v>0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10" t="s">
        <v>43</v>
      </c>
      <c r="B12" s="30">
        <v>-680156.2</v>
      </c>
      <c r="C12" s="30">
        <v>-397732.93</v>
      </c>
      <c r="D12" s="31">
        <v>0.58479999999999999</v>
      </c>
      <c r="E12" s="30">
        <v>-233857.98</v>
      </c>
      <c r="F12" s="30">
        <v>-185094.96</v>
      </c>
      <c r="G12" s="30">
        <v>-219749.73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53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44</v>
      </c>
      <c r="B7" s="14" t="s">
        <v>1</v>
      </c>
      <c r="C7" s="18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18</v>
      </c>
      <c r="B8" s="28">
        <v>-463500</v>
      </c>
      <c r="C8" s="28">
        <v>-3251.37</v>
      </c>
      <c r="D8" s="29">
        <v>7.0000000000000001E-3</v>
      </c>
      <c r="E8" s="28">
        <v>-2368.02</v>
      </c>
      <c r="F8" s="28">
        <v>-3411.89</v>
      </c>
      <c r="G8" s="28">
        <v>-14131.39</v>
      </c>
    </row>
    <row r="9" spans="1:7" x14ac:dyDescent="0.2">
      <c r="A9" s="4" t="s">
        <v>20</v>
      </c>
      <c r="B9" s="28">
        <v>-13300</v>
      </c>
      <c r="C9" s="28">
        <v>-23280.43</v>
      </c>
      <c r="D9" s="29">
        <v>1.7504</v>
      </c>
      <c r="E9" s="28">
        <v>-7556.41</v>
      </c>
      <c r="F9" s="28">
        <v>-8105.28</v>
      </c>
      <c r="G9" s="28">
        <v>-10303.120000000001</v>
      </c>
    </row>
    <row r="10" spans="1:7" x14ac:dyDescent="0.2">
      <c r="A10" s="4" t="s">
        <v>24</v>
      </c>
      <c r="B10" s="28">
        <v>0</v>
      </c>
      <c r="C10" s="28">
        <v>0</v>
      </c>
      <c r="D10" s="29">
        <v>0</v>
      </c>
      <c r="E10" s="28">
        <v>-1549.92</v>
      </c>
      <c r="F10" s="28">
        <v>0</v>
      </c>
      <c r="G10" s="28">
        <v>0</v>
      </c>
    </row>
    <row r="11" spans="1:7" x14ac:dyDescent="0.2">
      <c r="A11" s="4" t="s">
        <v>28</v>
      </c>
      <c r="B11" s="28">
        <v>0</v>
      </c>
      <c r="C11" s="28">
        <v>-3600</v>
      </c>
      <c r="D11" s="29">
        <v>0</v>
      </c>
      <c r="E11" s="28">
        <v>-3600</v>
      </c>
      <c r="F11" s="28">
        <v>-3600</v>
      </c>
      <c r="G11" s="28">
        <v>-3617</v>
      </c>
    </row>
    <row r="12" spans="1:7" x14ac:dyDescent="0.2">
      <c r="A12" s="4" t="s">
        <v>30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31</v>
      </c>
      <c r="B13" s="28">
        <v>0</v>
      </c>
      <c r="C13" s="28">
        <v>0</v>
      </c>
      <c r="D13" s="29">
        <v>0</v>
      </c>
      <c r="E13" s="28">
        <v>0</v>
      </c>
      <c r="F13" s="28">
        <v>0</v>
      </c>
      <c r="G13" s="28">
        <v>-150000</v>
      </c>
    </row>
    <row r="14" spans="1:7" x14ac:dyDescent="0.2">
      <c r="A14" s="10" t="s">
        <v>44</v>
      </c>
      <c r="B14" s="30">
        <v>-476800</v>
      </c>
      <c r="C14" s="30">
        <v>-30131.8</v>
      </c>
      <c r="D14" s="31">
        <v>6.3200000000000006E-2</v>
      </c>
      <c r="E14" s="30">
        <v>-15074.35</v>
      </c>
      <c r="F14" s="30">
        <v>-15117.17</v>
      </c>
      <c r="G14" s="30">
        <v>-178051.51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56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45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-214180.25</v>
      </c>
      <c r="C8" s="28">
        <v>-128972.42</v>
      </c>
      <c r="D8" s="29">
        <v>0.60219999999999996</v>
      </c>
      <c r="E8" s="28">
        <v>-121843.08</v>
      </c>
      <c r="F8" s="28">
        <v>-120571.49</v>
      </c>
      <c r="G8" s="28">
        <v>-117502.17</v>
      </c>
    </row>
    <row r="9" spans="1:7" x14ac:dyDescent="0.2">
      <c r="A9" s="4" t="s">
        <v>20</v>
      </c>
      <c r="B9" s="28">
        <v>-1999.66</v>
      </c>
      <c r="C9" s="28">
        <v>-1831.34</v>
      </c>
      <c r="D9" s="29">
        <v>0.91579999999999995</v>
      </c>
      <c r="E9" s="28">
        <v>-1111.96</v>
      </c>
      <c r="F9" s="28">
        <v>-913.69</v>
      </c>
      <c r="G9" s="28">
        <v>-1533.58</v>
      </c>
    </row>
    <row r="10" spans="1:7" x14ac:dyDescent="0.2">
      <c r="A10" s="4" t="s">
        <v>30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31</v>
      </c>
      <c r="B11" s="28">
        <v>-379821</v>
      </c>
      <c r="C11" s="28">
        <v>-189910.5</v>
      </c>
      <c r="D11" s="29">
        <v>0.5</v>
      </c>
      <c r="E11" s="28">
        <v>-180702</v>
      </c>
      <c r="F11" s="28">
        <v>-175266.54</v>
      </c>
      <c r="G11" s="28">
        <v>-168719.52</v>
      </c>
    </row>
    <row r="12" spans="1:7" x14ac:dyDescent="0.2">
      <c r="A12" s="10" t="s">
        <v>45</v>
      </c>
      <c r="B12" s="30">
        <v>-596000.91</v>
      </c>
      <c r="C12" s="30">
        <v>-320714.26</v>
      </c>
      <c r="D12" s="31">
        <v>0.53810000000000002</v>
      </c>
      <c r="E12" s="30">
        <v>-303657.03999999998</v>
      </c>
      <c r="F12" s="30">
        <v>-296751.71999999997</v>
      </c>
      <c r="G12" s="30">
        <v>-287755.27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59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46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8">
        <v>0</v>
      </c>
      <c r="C8" s="28">
        <v>-2546</v>
      </c>
      <c r="D8" s="29">
        <v>0</v>
      </c>
      <c r="E8" s="28">
        <v>-155</v>
      </c>
      <c r="F8" s="28">
        <v>-1838</v>
      </c>
      <c r="G8" s="28">
        <v>-668.7</v>
      </c>
    </row>
    <row r="9" spans="1:7" x14ac:dyDescent="0.2">
      <c r="A9" s="4" t="s">
        <v>24</v>
      </c>
      <c r="B9" s="28">
        <v>0</v>
      </c>
      <c r="C9" s="28">
        <v>-91</v>
      </c>
      <c r="D9" s="29">
        <v>0</v>
      </c>
      <c r="E9" s="28">
        <v>0</v>
      </c>
      <c r="F9" s="28">
        <v>-357.56</v>
      </c>
      <c r="G9" s="28">
        <v>0</v>
      </c>
    </row>
    <row r="10" spans="1:7" x14ac:dyDescent="0.2">
      <c r="A10" s="4" t="s">
        <v>29</v>
      </c>
      <c r="B10" s="28">
        <v>-578666.43999999994</v>
      </c>
      <c r="C10" s="28">
        <v>-289333.32</v>
      </c>
      <c r="D10" s="29">
        <v>0.5</v>
      </c>
      <c r="E10" s="28">
        <v>-224244.66</v>
      </c>
      <c r="F10" s="28">
        <v>-213313.74</v>
      </c>
      <c r="G10" s="28">
        <v>-211240.56</v>
      </c>
    </row>
    <row r="11" spans="1:7" x14ac:dyDescent="0.2">
      <c r="A11" s="4" t="s">
        <v>30</v>
      </c>
      <c r="B11" s="28">
        <v>0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31</v>
      </c>
      <c r="B12" s="28">
        <v>0</v>
      </c>
      <c r="C12" s="28">
        <v>0</v>
      </c>
      <c r="D12" s="29">
        <v>0</v>
      </c>
      <c r="E12" s="28">
        <v>-41758.019999999997</v>
      </c>
      <c r="F12" s="28">
        <v>-39852.36</v>
      </c>
      <c r="G12" s="28">
        <v>-37975.620000000003</v>
      </c>
    </row>
    <row r="13" spans="1:7" x14ac:dyDescent="0.2">
      <c r="A13" s="10" t="s">
        <v>46</v>
      </c>
      <c r="B13" s="30">
        <v>-578666.43999999994</v>
      </c>
      <c r="C13" s="30">
        <v>-291970.32</v>
      </c>
      <c r="D13" s="31">
        <v>0.50460000000000005</v>
      </c>
      <c r="E13" s="30">
        <v>-266157.68</v>
      </c>
      <c r="F13" s="30">
        <v>-255361.66</v>
      </c>
      <c r="G13" s="30">
        <v>-249884.88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52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47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11</v>
      </c>
      <c r="B8" s="28">
        <v>0</v>
      </c>
      <c r="C8" s="28">
        <v>-27807.03</v>
      </c>
      <c r="D8" s="29">
        <v>0</v>
      </c>
      <c r="E8" s="28">
        <v>-112494.19</v>
      </c>
      <c r="F8" s="28">
        <v>-25442.25</v>
      </c>
      <c r="G8" s="28">
        <v>-19318.78</v>
      </c>
    </row>
    <row r="9" spans="1:7" x14ac:dyDescent="0.2">
      <c r="A9" s="4" t="s">
        <v>30</v>
      </c>
      <c r="B9" s="28">
        <v>-66000</v>
      </c>
      <c r="C9" s="28">
        <v>0</v>
      </c>
      <c r="D9" s="29">
        <v>0</v>
      </c>
      <c r="E9" s="28">
        <v>0</v>
      </c>
      <c r="F9" s="28">
        <v>0</v>
      </c>
      <c r="G9" s="28">
        <v>0</v>
      </c>
    </row>
    <row r="10" spans="1:7" x14ac:dyDescent="0.2">
      <c r="A10" s="10" t="s">
        <v>47</v>
      </c>
      <c r="B10" s="30">
        <v>-66000</v>
      </c>
      <c r="C10" s="30">
        <v>-27807.03</v>
      </c>
      <c r="D10" s="31">
        <v>0.42130000000000001</v>
      </c>
      <c r="E10" s="30">
        <v>-112494.19</v>
      </c>
      <c r="F10" s="30">
        <v>-25442.25</v>
      </c>
      <c r="G10" s="30">
        <v>-19318.78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9" t="s">
        <v>65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66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20</v>
      </c>
      <c r="B8" s="28">
        <v>0</v>
      </c>
      <c r="C8" s="28">
        <v>-12669.32</v>
      </c>
      <c r="D8" s="29">
        <v>0</v>
      </c>
      <c r="E8" s="28">
        <v>-4847.28</v>
      </c>
      <c r="F8" s="28">
        <v>-6100.39</v>
      </c>
      <c r="G8" s="28">
        <v>-9641.99</v>
      </c>
    </row>
    <row r="9" spans="1:7" x14ac:dyDescent="0.2">
      <c r="A9" s="4" t="s">
        <v>28</v>
      </c>
      <c r="B9" s="28">
        <v>0</v>
      </c>
      <c r="C9" s="28">
        <v>0</v>
      </c>
      <c r="D9" s="29">
        <v>0</v>
      </c>
      <c r="E9" s="28">
        <v>0</v>
      </c>
      <c r="F9" s="28">
        <v>-8410</v>
      </c>
      <c r="G9" s="28">
        <v>-18242</v>
      </c>
    </row>
    <row r="10" spans="1:7" x14ac:dyDescent="0.2">
      <c r="A10" s="4" t="s">
        <v>30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10" t="s">
        <v>66</v>
      </c>
      <c r="B11" s="30">
        <v>0</v>
      </c>
      <c r="C11" s="30">
        <v>-12669.32</v>
      </c>
      <c r="D11" s="31">
        <v>0</v>
      </c>
      <c r="E11" s="30">
        <v>-4847.28</v>
      </c>
      <c r="F11" s="30">
        <v>-14510.39</v>
      </c>
      <c r="G11" s="30">
        <v>-27883.99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8.25" bestFit="1" customWidth="1"/>
    <col min="2" max="3" width="11.75" bestFit="1" customWidth="1"/>
    <col min="4" max="4" width="9.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54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s="5" customFormat="1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0" t="s">
        <v>32</v>
      </c>
      <c r="B7" s="7" t="s">
        <v>1</v>
      </c>
      <c r="C7" s="7" t="s">
        <v>1</v>
      </c>
      <c r="D7" s="8" t="s">
        <v>1</v>
      </c>
      <c r="E7" s="7" t="s">
        <v>1</v>
      </c>
      <c r="F7" s="7" t="s">
        <v>1</v>
      </c>
      <c r="G7" s="7" t="s">
        <v>1</v>
      </c>
    </row>
    <row r="8" spans="1:7" x14ac:dyDescent="0.2">
      <c r="A8" s="4" t="s">
        <v>8</v>
      </c>
      <c r="B8" s="28">
        <v>-22796521.640000001</v>
      </c>
      <c r="C8" s="28">
        <v>-13729545.57</v>
      </c>
      <c r="D8" s="29">
        <v>0.60229999999999995</v>
      </c>
      <c r="E8" s="28">
        <v>-13084913.42</v>
      </c>
      <c r="F8" s="28">
        <v>-8511024.6199999992</v>
      </c>
      <c r="G8" s="28">
        <v>-11549041.529999999</v>
      </c>
    </row>
    <row r="9" spans="1:7" x14ac:dyDescent="0.2">
      <c r="A9" s="4" t="s">
        <v>9</v>
      </c>
      <c r="B9" s="28">
        <v>-445000</v>
      </c>
      <c r="C9" s="28">
        <v>-499667.43</v>
      </c>
      <c r="D9" s="29">
        <v>1.1228</v>
      </c>
      <c r="E9" s="28">
        <v>-386903.55</v>
      </c>
      <c r="F9" s="28">
        <v>-378254.39</v>
      </c>
      <c r="G9" s="28">
        <v>-378708.82</v>
      </c>
    </row>
    <row r="10" spans="1:7" x14ac:dyDescent="0.2">
      <c r="A10" s="4" t="s">
        <v>10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11</v>
      </c>
      <c r="B11" s="28">
        <v>-5000</v>
      </c>
      <c r="C11" s="28">
        <v>-7827.2</v>
      </c>
      <c r="D11" s="29">
        <v>1.5653999999999999</v>
      </c>
      <c r="E11" s="28">
        <v>-5549.41</v>
      </c>
      <c r="F11" s="28">
        <v>-3961.91</v>
      </c>
      <c r="G11" s="28">
        <v>-6124.35</v>
      </c>
    </row>
    <row r="12" spans="1:7" x14ac:dyDescent="0.2">
      <c r="A12" s="4" t="s">
        <v>12</v>
      </c>
      <c r="B12" s="28">
        <v>-1419000</v>
      </c>
      <c r="C12" s="28">
        <v>-531957.34</v>
      </c>
      <c r="D12" s="29">
        <v>0.37490000000000001</v>
      </c>
      <c r="E12" s="28">
        <v>-601438.66</v>
      </c>
      <c r="F12" s="28">
        <v>-1058314.25</v>
      </c>
      <c r="G12" s="28">
        <v>-863835.61</v>
      </c>
    </row>
    <row r="13" spans="1:7" x14ac:dyDescent="0.2">
      <c r="A13" s="4" t="s">
        <v>13</v>
      </c>
      <c r="B13" s="28">
        <v>-190000</v>
      </c>
      <c r="C13" s="28">
        <v>-89528.31</v>
      </c>
      <c r="D13" s="29">
        <v>0.47120000000000001</v>
      </c>
      <c r="E13" s="28">
        <v>-85254.48</v>
      </c>
      <c r="F13" s="28">
        <v>-80762.12</v>
      </c>
      <c r="G13" s="28">
        <v>-101386.23</v>
      </c>
    </row>
    <row r="14" spans="1:7" x14ac:dyDescent="0.2">
      <c r="A14" s="4" t="s">
        <v>15</v>
      </c>
      <c r="B14" s="28">
        <v>-10000</v>
      </c>
      <c r="C14" s="28">
        <v>-2274.3000000000002</v>
      </c>
      <c r="D14" s="29">
        <v>0.22739999999999999</v>
      </c>
      <c r="E14" s="28">
        <v>-7341.67</v>
      </c>
      <c r="F14" s="28">
        <v>-5732.76</v>
      </c>
      <c r="G14" s="28">
        <v>-7408.18</v>
      </c>
    </row>
    <row r="15" spans="1:7" x14ac:dyDescent="0.2">
      <c r="A15" s="4" t="s">
        <v>18</v>
      </c>
      <c r="B15" s="28">
        <v>-245000</v>
      </c>
      <c r="C15" s="28">
        <v>-137169.01</v>
      </c>
      <c r="D15" s="29">
        <v>0.55989999999999995</v>
      </c>
      <c r="E15" s="28">
        <v>-218603.13</v>
      </c>
      <c r="F15" s="28">
        <v>-125184.07</v>
      </c>
      <c r="G15" s="28">
        <v>-83996.82</v>
      </c>
    </row>
    <row r="16" spans="1:7" x14ac:dyDescent="0.2">
      <c r="A16" s="4" t="s">
        <v>19</v>
      </c>
      <c r="B16" s="28">
        <v>-3887183.8</v>
      </c>
      <c r="C16" s="28">
        <v>-2162783.6800000002</v>
      </c>
      <c r="D16" s="29">
        <v>0.55640000000000001</v>
      </c>
      <c r="E16" s="28">
        <v>-2222745.7000000002</v>
      </c>
      <c r="F16" s="28">
        <v>-1915255.14</v>
      </c>
      <c r="G16" s="28">
        <v>-1658361.12</v>
      </c>
    </row>
    <row r="17" spans="1:7" x14ac:dyDescent="0.2">
      <c r="A17" s="4" t="s">
        <v>20</v>
      </c>
      <c r="B17" s="28">
        <v>-112847.73</v>
      </c>
      <c r="C17" s="28">
        <v>-276983.44</v>
      </c>
      <c r="D17" s="29">
        <v>2.4544999999999999</v>
      </c>
      <c r="E17" s="28">
        <v>-64117.21</v>
      </c>
      <c r="F17" s="28">
        <v>-69627.22</v>
      </c>
      <c r="G17" s="28">
        <v>-120059.53</v>
      </c>
    </row>
    <row r="18" spans="1:7" x14ac:dyDescent="0.2">
      <c r="A18" s="4" t="s">
        <v>21</v>
      </c>
      <c r="B18" s="28">
        <v>-30000</v>
      </c>
      <c r="C18" s="28">
        <v>-19865.86</v>
      </c>
      <c r="D18" s="29">
        <v>0.66220000000000001</v>
      </c>
      <c r="E18" s="28">
        <v>-26759.07</v>
      </c>
      <c r="F18" s="28">
        <v>-25853.94</v>
      </c>
      <c r="G18" s="28">
        <v>-18706.689999999999</v>
      </c>
    </row>
    <row r="19" spans="1:7" x14ac:dyDescent="0.2">
      <c r="A19" s="4" t="s">
        <v>22</v>
      </c>
      <c r="B19" s="28">
        <v>-180000</v>
      </c>
      <c r="C19" s="28">
        <v>-14211.01</v>
      </c>
      <c r="D19" s="29">
        <v>7.9000000000000001E-2</v>
      </c>
      <c r="E19" s="28">
        <v>-68246.84</v>
      </c>
      <c r="F19" s="28">
        <v>-7141204.4699999997</v>
      </c>
      <c r="G19" s="28">
        <v>-221846.63</v>
      </c>
    </row>
    <row r="20" spans="1:7" x14ac:dyDescent="0.2">
      <c r="A20" s="4" t="s">
        <v>24</v>
      </c>
      <c r="B20" s="28">
        <v>-736996.66</v>
      </c>
      <c r="C20" s="28">
        <v>-890587.85</v>
      </c>
      <c r="D20" s="29">
        <v>1.2083999999999999</v>
      </c>
      <c r="E20" s="28">
        <v>-766811.02</v>
      </c>
      <c r="F20" s="28">
        <v>-685660.09</v>
      </c>
      <c r="G20" s="28">
        <v>-613288.53</v>
      </c>
    </row>
    <row r="21" spans="1:7" x14ac:dyDescent="0.2">
      <c r="A21" s="4" t="s">
        <v>25</v>
      </c>
      <c r="B21" s="28">
        <v>-475000</v>
      </c>
      <c r="C21" s="28">
        <v>-253016.81</v>
      </c>
      <c r="D21" s="29">
        <v>0.53269999999999995</v>
      </c>
      <c r="E21" s="28">
        <v>-329770.36</v>
      </c>
      <c r="F21" s="28">
        <v>-233003</v>
      </c>
      <c r="G21" s="28">
        <v>-239219.91</v>
      </c>
    </row>
    <row r="22" spans="1:7" x14ac:dyDescent="0.2">
      <c r="A22" s="4" t="s">
        <v>26</v>
      </c>
      <c r="B22" s="28">
        <v>-596120.13</v>
      </c>
      <c r="C22" s="28">
        <v>-298060.07</v>
      </c>
      <c r="D22" s="29">
        <v>0.5</v>
      </c>
      <c r="E22" s="28">
        <v>-283866.73</v>
      </c>
      <c r="F22" s="28">
        <v>-270349.27</v>
      </c>
      <c r="G22" s="28">
        <v>-269299</v>
      </c>
    </row>
    <row r="23" spans="1:7" x14ac:dyDescent="0.2">
      <c r="A23" s="4" t="s">
        <v>28</v>
      </c>
      <c r="B23" s="28">
        <v>0</v>
      </c>
      <c r="C23" s="28">
        <v>-5961</v>
      </c>
      <c r="D23" s="29">
        <v>0</v>
      </c>
      <c r="E23" s="28">
        <v>-1090</v>
      </c>
      <c r="F23" s="28">
        <v>-1674</v>
      </c>
      <c r="G23" s="28">
        <v>-4700</v>
      </c>
    </row>
    <row r="24" spans="1:7" x14ac:dyDescent="0.2">
      <c r="A24" s="4" t="s">
        <v>29</v>
      </c>
      <c r="B24" s="28">
        <v>-819.38</v>
      </c>
      <c r="C24" s="28">
        <v>-409.68</v>
      </c>
      <c r="D24" s="29">
        <v>0.5</v>
      </c>
      <c r="E24" s="28">
        <v>-365.28</v>
      </c>
      <c r="F24" s="28">
        <v>-347.7</v>
      </c>
      <c r="G24" s="28">
        <v>-346.32</v>
      </c>
    </row>
    <row r="25" spans="1:7" x14ac:dyDescent="0.2">
      <c r="A25" s="4" t="s">
        <v>30</v>
      </c>
      <c r="B25" s="28">
        <v>0</v>
      </c>
      <c r="C25" s="28">
        <v>0</v>
      </c>
      <c r="D25" s="29">
        <v>0</v>
      </c>
      <c r="E25" s="28">
        <v>0</v>
      </c>
      <c r="F25" s="28">
        <v>0</v>
      </c>
      <c r="G25" s="28">
        <v>0</v>
      </c>
    </row>
    <row r="26" spans="1:7" x14ac:dyDescent="0.2">
      <c r="A26" s="4" t="s">
        <v>31</v>
      </c>
      <c r="B26" s="28">
        <v>-2798652.55</v>
      </c>
      <c r="C26" s="28">
        <v>-1422083.26</v>
      </c>
      <c r="D26" s="29">
        <v>0.5081</v>
      </c>
      <c r="E26" s="28">
        <v>-1214873.22</v>
      </c>
      <c r="F26" s="28">
        <v>-1113891.6000000001</v>
      </c>
      <c r="G26" s="28">
        <v>-1106569.02</v>
      </c>
    </row>
    <row r="27" spans="1:7" x14ac:dyDescent="0.2">
      <c r="A27" s="10" t="s">
        <v>32</v>
      </c>
      <c r="B27" s="30">
        <v>-33928141.890000001</v>
      </c>
      <c r="C27" s="30">
        <v>-20341931.82</v>
      </c>
      <c r="D27" s="31">
        <v>0.59960000000000002</v>
      </c>
      <c r="E27" s="30">
        <v>-19368649.75</v>
      </c>
      <c r="F27" s="30">
        <v>-21620100.550000001</v>
      </c>
      <c r="G27" s="30">
        <v>-17242898.289999999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60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33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-831359.28</v>
      </c>
      <c r="C8" s="28">
        <v>-499500.52</v>
      </c>
      <c r="D8" s="29">
        <v>0.6008</v>
      </c>
      <c r="E8" s="28">
        <v>-252070.18</v>
      </c>
      <c r="F8" s="28">
        <v>-567213.03</v>
      </c>
      <c r="G8" s="28">
        <v>-477080.46</v>
      </c>
    </row>
    <row r="9" spans="1:7" x14ac:dyDescent="0.2">
      <c r="A9" s="4" t="s">
        <v>9</v>
      </c>
      <c r="B9" s="28">
        <v>-1040250</v>
      </c>
      <c r="C9" s="28">
        <v>-678020.81</v>
      </c>
      <c r="D9" s="29">
        <v>0.65180000000000005</v>
      </c>
      <c r="E9" s="28">
        <v>-602122.06999999995</v>
      </c>
      <c r="F9" s="28">
        <v>-555652.47</v>
      </c>
      <c r="G9" s="28">
        <v>-505309.73</v>
      </c>
    </row>
    <row r="10" spans="1:7" x14ac:dyDescent="0.2">
      <c r="A10" s="4" t="s">
        <v>10</v>
      </c>
      <c r="B10" s="28">
        <v>-1310000</v>
      </c>
      <c r="C10" s="28">
        <v>-825195.84</v>
      </c>
      <c r="D10" s="29">
        <v>0.62990000000000002</v>
      </c>
      <c r="E10" s="28">
        <v>-792379.13</v>
      </c>
      <c r="F10" s="28">
        <v>-758481.3</v>
      </c>
      <c r="G10" s="28">
        <v>-727352.27</v>
      </c>
    </row>
    <row r="11" spans="1:7" x14ac:dyDescent="0.2">
      <c r="A11" s="4" t="s">
        <v>15</v>
      </c>
      <c r="B11" s="28">
        <v>0</v>
      </c>
      <c r="C11" s="28">
        <v>3.43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19</v>
      </c>
      <c r="B12" s="28">
        <v>-2908632</v>
      </c>
      <c r="C12" s="28">
        <v>-1279734.52</v>
      </c>
      <c r="D12" s="29">
        <v>0.44</v>
      </c>
      <c r="E12" s="28">
        <v>-1268650.3999999999</v>
      </c>
      <c r="F12" s="28">
        <v>-1244036.5900000001</v>
      </c>
      <c r="G12" s="28">
        <v>-1215632.51</v>
      </c>
    </row>
    <row r="13" spans="1:7" x14ac:dyDescent="0.2">
      <c r="A13" s="4" t="s">
        <v>20</v>
      </c>
      <c r="B13" s="28">
        <v>-56300</v>
      </c>
      <c r="C13" s="28">
        <v>-110725.43</v>
      </c>
      <c r="D13" s="29">
        <v>1.9666999999999999</v>
      </c>
      <c r="E13" s="28">
        <v>-32007.88</v>
      </c>
      <c r="F13" s="28">
        <v>-45377.34</v>
      </c>
      <c r="G13" s="28">
        <v>-91317.29</v>
      </c>
    </row>
    <row r="14" spans="1:7" x14ac:dyDescent="0.2">
      <c r="A14" s="4" t="s">
        <v>22</v>
      </c>
      <c r="B14" s="28">
        <v>-60000</v>
      </c>
      <c r="C14" s="28">
        <v>-25000</v>
      </c>
      <c r="D14" s="29">
        <v>0.41670000000000001</v>
      </c>
      <c r="E14" s="28">
        <v>0</v>
      </c>
      <c r="F14" s="28">
        <v>-120000</v>
      </c>
      <c r="G14" s="28">
        <v>0</v>
      </c>
    </row>
    <row r="15" spans="1:7" x14ac:dyDescent="0.2">
      <c r="A15" s="4" t="s">
        <v>24</v>
      </c>
      <c r="B15" s="28">
        <v>0</v>
      </c>
      <c r="C15" s="28">
        <v>-10542.74</v>
      </c>
      <c r="D15" s="29">
        <v>0</v>
      </c>
      <c r="E15" s="28">
        <v>-1020.45</v>
      </c>
      <c r="F15" s="28">
        <v>-3225.66</v>
      </c>
      <c r="G15" s="28">
        <v>-7335.24</v>
      </c>
    </row>
    <row r="16" spans="1:7" x14ac:dyDescent="0.2">
      <c r="A16" s="4" t="s">
        <v>27</v>
      </c>
      <c r="B16" s="28">
        <v>0</v>
      </c>
      <c r="C16" s="28">
        <v>0</v>
      </c>
      <c r="D16" s="29">
        <v>0</v>
      </c>
      <c r="E16" s="28">
        <v>0</v>
      </c>
      <c r="F16" s="28">
        <v>0</v>
      </c>
      <c r="G16" s="28">
        <v>0</v>
      </c>
    </row>
    <row r="17" spans="1:7" x14ac:dyDescent="0.2">
      <c r="A17" s="4" t="s">
        <v>30</v>
      </c>
      <c r="B17" s="28">
        <v>0</v>
      </c>
      <c r="C17" s="28">
        <v>0</v>
      </c>
      <c r="D17" s="29">
        <v>0</v>
      </c>
      <c r="E17" s="28">
        <v>0</v>
      </c>
      <c r="F17" s="28">
        <v>0</v>
      </c>
      <c r="G17" s="28">
        <v>0</v>
      </c>
    </row>
    <row r="18" spans="1:7" x14ac:dyDescent="0.2">
      <c r="A18" s="4" t="s">
        <v>31</v>
      </c>
      <c r="B18" s="28">
        <v>-845592.95</v>
      </c>
      <c r="C18" s="28">
        <v>-57796.5</v>
      </c>
      <c r="D18" s="29">
        <v>6.8400000000000002E-2</v>
      </c>
      <c r="E18" s="28">
        <v>-51530.400000000001</v>
      </c>
      <c r="F18" s="28">
        <v>-49048.5</v>
      </c>
      <c r="G18" s="28">
        <v>-263857.98</v>
      </c>
    </row>
    <row r="19" spans="1:7" x14ac:dyDescent="0.2">
      <c r="A19" s="10" t="s">
        <v>33</v>
      </c>
      <c r="B19" s="30">
        <v>-7052134.2300000004</v>
      </c>
      <c r="C19" s="30">
        <v>-3486512.93</v>
      </c>
      <c r="D19" s="31">
        <v>0.49440000000000001</v>
      </c>
      <c r="E19" s="30">
        <v>-2999780.51</v>
      </c>
      <c r="F19" s="30">
        <v>-3343034.89</v>
      </c>
      <c r="G19" s="30">
        <v>-3287885.48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9.875" bestFit="1" customWidth="1"/>
    <col min="3" max="3" width="11" bestFit="1" customWidth="1"/>
    <col min="4" max="4" width="9.375" style="5" bestFit="1" customWidth="1"/>
    <col min="5" max="5" width="10.5" bestFit="1" customWidth="1"/>
    <col min="6" max="6" width="11.125" bestFit="1" customWidth="1"/>
    <col min="7" max="7" width="12.5" bestFit="1" customWidth="1"/>
    <col min="8" max="8" width="8.875" customWidth="1"/>
  </cols>
  <sheetData>
    <row r="1" spans="1:7" ht="18.75" x14ac:dyDescent="0.2">
      <c r="A1" s="13" t="s">
        <v>64</v>
      </c>
    </row>
    <row r="2" spans="1:7" ht="18.75" x14ac:dyDescent="0.2">
      <c r="A2" s="13" t="s">
        <v>61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34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-68396.87</v>
      </c>
      <c r="C8" s="28">
        <v>-41093.5</v>
      </c>
      <c r="D8" s="29">
        <v>0.6008</v>
      </c>
      <c r="E8" s="28">
        <v>-33916.33</v>
      </c>
      <c r="F8" s="28">
        <v>-40807.43</v>
      </c>
      <c r="G8" s="28">
        <v>-24802.35</v>
      </c>
    </row>
    <row r="9" spans="1:7" x14ac:dyDescent="0.2">
      <c r="A9" s="4" t="s">
        <v>9</v>
      </c>
      <c r="B9" s="28">
        <v>-384750</v>
      </c>
      <c r="C9" s="28">
        <v>-250774.82</v>
      </c>
      <c r="D9" s="29">
        <v>0.65180000000000005</v>
      </c>
      <c r="E9" s="28">
        <v>-222702.68</v>
      </c>
      <c r="F9" s="28">
        <v>-205515.3</v>
      </c>
      <c r="G9" s="28">
        <v>-186895.38</v>
      </c>
    </row>
    <row r="10" spans="1:7" x14ac:dyDescent="0.2">
      <c r="A10" s="4" t="s">
        <v>19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24</v>
      </c>
      <c r="B11" s="28">
        <v>0</v>
      </c>
      <c r="C11" s="28">
        <v>-10280</v>
      </c>
      <c r="D11" s="29">
        <v>0</v>
      </c>
      <c r="E11" s="28">
        <v>-2587</v>
      </c>
      <c r="F11" s="28">
        <v>-31103</v>
      </c>
      <c r="G11" s="28">
        <v>-7463</v>
      </c>
    </row>
    <row r="12" spans="1:7" x14ac:dyDescent="0.2">
      <c r="A12" s="4" t="s">
        <v>30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10" t="s">
        <v>34</v>
      </c>
      <c r="B13" s="30">
        <v>-453146.87</v>
      </c>
      <c r="C13" s="30">
        <v>-302148.32</v>
      </c>
      <c r="D13" s="31">
        <v>0.66679999999999995</v>
      </c>
      <c r="E13" s="30">
        <v>-259206.01</v>
      </c>
      <c r="F13" s="30">
        <v>-277425.73</v>
      </c>
      <c r="G13" s="30">
        <v>-219160.73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48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35</v>
      </c>
      <c r="B7" s="14" t="s">
        <v>1</v>
      </c>
      <c r="C7" s="26" t="s">
        <v>1</v>
      </c>
      <c r="D7" s="27" t="s">
        <v>1</v>
      </c>
      <c r="E7" s="26" t="s">
        <v>1</v>
      </c>
      <c r="F7" s="26" t="s">
        <v>1</v>
      </c>
      <c r="G7" s="26" t="s">
        <v>1</v>
      </c>
    </row>
    <row r="8" spans="1:7" x14ac:dyDescent="0.2">
      <c r="A8" s="4" t="s">
        <v>8</v>
      </c>
      <c r="B8" s="28">
        <v>-426944.49</v>
      </c>
      <c r="C8" s="28">
        <v>-255377.64</v>
      </c>
      <c r="D8" s="29">
        <v>0.59819999999999995</v>
      </c>
      <c r="E8" s="28">
        <v>-243407.85</v>
      </c>
      <c r="F8" s="28">
        <v>-236475.5</v>
      </c>
      <c r="G8" s="28">
        <v>-233172.27</v>
      </c>
    </row>
    <row r="9" spans="1:7" x14ac:dyDescent="0.2">
      <c r="A9" s="4" t="s">
        <v>12</v>
      </c>
      <c r="B9" s="28">
        <v>0</v>
      </c>
      <c r="C9" s="28">
        <v>0</v>
      </c>
      <c r="D9" s="29">
        <v>0</v>
      </c>
      <c r="E9" s="28">
        <v>0</v>
      </c>
      <c r="F9" s="28">
        <v>0</v>
      </c>
      <c r="G9" s="28">
        <v>0</v>
      </c>
    </row>
    <row r="10" spans="1:7" x14ac:dyDescent="0.2">
      <c r="A10" s="4" t="s">
        <v>14</v>
      </c>
      <c r="B10" s="28">
        <v>-426944.49</v>
      </c>
      <c r="C10" s="28">
        <v>-213472.26</v>
      </c>
      <c r="D10" s="29">
        <v>0.5</v>
      </c>
      <c r="E10" s="28">
        <v>-204060.24</v>
      </c>
      <c r="F10" s="28">
        <v>-199056.24</v>
      </c>
      <c r="G10" s="28">
        <v>-165880.20000000001</v>
      </c>
    </row>
    <row r="11" spans="1:7" x14ac:dyDescent="0.2">
      <c r="A11" s="4" t="s">
        <v>17</v>
      </c>
      <c r="B11" s="28">
        <v>-615704</v>
      </c>
      <c r="C11" s="28">
        <v>-399305.33</v>
      </c>
      <c r="D11" s="29">
        <v>0.64849999999999997</v>
      </c>
      <c r="E11" s="28">
        <v>-406801.36</v>
      </c>
      <c r="F11" s="28">
        <v>-439355.59</v>
      </c>
      <c r="G11" s="28">
        <v>-443199.56</v>
      </c>
    </row>
    <row r="12" spans="1:7" x14ac:dyDescent="0.2">
      <c r="A12" s="4" t="s">
        <v>20</v>
      </c>
      <c r="B12" s="28">
        <v>-22000</v>
      </c>
      <c r="C12" s="28">
        <v>-50417.120000000003</v>
      </c>
      <c r="D12" s="29">
        <v>2.2917000000000001</v>
      </c>
      <c r="E12" s="28">
        <v>-12503.03</v>
      </c>
      <c r="F12" s="28">
        <v>-12033.54</v>
      </c>
      <c r="G12" s="28">
        <v>-17294.080000000002</v>
      </c>
    </row>
    <row r="13" spans="1:7" x14ac:dyDescent="0.2">
      <c r="A13" s="4" t="s">
        <v>21</v>
      </c>
      <c r="B13" s="28">
        <v>-57791</v>
      </c>
      <c r="C13" s="28">
        <v>-57857</v>
      </c>
      <c r="D13" s="29">
        <v>1.0011000000000001</v>
      </c>
      <c r="E13" s="28">
        <v>-44330</v>
      </c>
      <c r="F13" s="28">
        <v>-46115.49</v>
      </c>
      <c r="G13" s="28">
        <v>-46330.400000000001</v>
      </c>
    </row>
    <row r="14" spans="1:7" x14ac:dyDescent="0.2">
      <c r="A14" s="4" t="s">
        <v>22</v>
      </c>
      <c r="B14" s="28">
        <v>0</v>
      </c>
      <c r="C14" s="28">
        <v>-425338.89</v>
      </c>
      <c r="D14" s="29">
        <v>0</v>
      </c>
      <c r="E14" s="28">
        <v>-932528.45</v>
      </c>
      <c r="F14" s="28">
        <v>-206013.1</v>
      </c>
      <c r="G14" s="28">
        <v>-30000</v>
      </c>
    </row>
    <row r="15" spans="1:7" x14ac:dyDescent="0.2">
      <c r="A15" s="4" t="s">
        <v>24</v>
      </c>
      <c r="B15" s="28">
        <v>0</v>
      </c>
      <c r="C15" s="28">
        <v>-28143.5</v>
      </c>
      <c r="D15" s="29">
        <v>0</v>
      </c>
      <c r="E15" s="28">
        <v>-25882</v>
      </c>
      <c r="F15" s="28">
        <v>-255.97</v>
      </c>
      <c r="G15" s="28">
        <v>-67.510000000000005</v>
      </c>
    </row>
    <row r="16" spans="1:7" x14ac:dyDescent="0.2">
      <c r="A16" s="4" t="s">
        <v>28</v>
      </c>
      <c r="B16" s="28">
        <v>0</v>
      </c>
      <c r="C16" s="28">
        <v>0</v>
      </c>
      <c r="D16" s="29">
        <v>0</v>
      </c>
      <c r="E16" s="28">
        <v>0</v>
      </c>
      <c r="F16" s="28">
        <v>0</v>
      </c>
      <c r="G16" s="28">
        <v>0</v>
      </c>
    </row>
    <row r="17" spans="1:7" x14ac:dyDescent="0.2">
      <c r="A17" s="4" t="s">
        <v>30</v>
      </c>
      <c r="B17" s="28">
        <v>-365883.13</v>
      </c>
      <c r="C17" s="28">
        <v>0</v>
      </c>
      <c r="D17" s="29">
        <v>0</v>
      </c>
      <c r="E17" s="28">
        <v>0</v>
      </c>
      <c r="F17" s="28">
        <v>0</v>
      </c>
      <c r="G17" s="28">
        <v>0</v>
      </c>
    </row>
    <row r="18" spans="1:7" x14ac:dyDescent="0.2">
      <c r="A18" s="4" t="s">
        <v>31</v>
      </c>
      <c r="B18" s="28">
        <v>-6085</v>
      </c>
      <c r="C18" s="28">
        <v>-3042.48</v>
      </c>
      <c r="D18" s="29">
        <v>0.5</v>
      </c>
      <c r="E18" s="28">
        <v>-2905.98</v>
      </c>
      <c r="F18" s="28">
        <v>-2871.48</v>
      </c>
      <c r="G18" s="28">
        <v>-2815.26</v>
      </c>
    </row>
    <row r="19" spans="1:7" x14ac:dyDescent="0.2">
      <c r="A19" s="10" t="s">
        <v>35</v>
      </c>
      <c r="B19" s="30">
        <v>-1921352.11</v>
      </c>
      <c r="C19" s="30">
        <v>-1432954.22</v>
      </c>
      <c r="D19" s="31">
        <v>0.74580000000000002</v>
      </c>
      <c r="E19" s="30">
        <v>-1872418.91</v>
      </c>
      <c r="F19" s="30">
        <v>-1142176.9099999999</v>
      </c>
      <c r="G19" s="30">
        <v>-938759.28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11.75" bestFit="1" customWidth="1"/>
    <col min="3" max="3" width="11" bestFit="1" customWidth="1"/>
    <col min="4" max="4" width="9.375" style="5" bestFit="1" customWidth="1"/>
    <col min="5" max="6" width="11.7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50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36</v>
      </c>
      <c r="B7" s="14" t="s">
        <v>1</v>
      </c>
      <c r="C7" s="18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8</v>
      </c>
      <c r="B8" s="28">
        <v>-770000</v>
      </c>
      <c r="C8" s="28">
        <v>-466179.4</v>
      </c>
      <c r="D8" s="29">
        <v>0.60540000000000005</v>
      </c>
      <c r="E8" s="28">
        <v>-467598.33</v>
      </c>
      <c r="F8" s="28">
        <v>-647824.97</v>
      </c>
      <c r="G8" s="28">
        <v>-459475.28</v>
      </c>
    </row>
    <row r="9" spans="1:7" x14ac:dyDescent="0.2">
      <c r="A9" s="4" t="s">
        <v>18</v>
      </c>
      <c r="B9" s="28">
        <v>0</v>
      </c>
      <c r="C9" s="28">
        <v>0</v>
      </c>
      <c r="D9" s="29">
        <v>0</v>
      </c>
      <c r="E9" s="28">
        <v>0</v>
      </c>
      <c r="F9" s="28">
        <v>-350</v>
      </c>
      <c r="G9" s="28">
        <v>0</v>
      </c>
    </row>
    <row r="10" spans="1:7" x14ac:dyDescent="0.2">
      <c r="A10" s="4" t="s">
        <v>19</v>
      </c>
      <c r="B10" s="28">
        <v>-2001835</v>
      </c>
      <c r="C10" s="28">
        <v>-988538.71</v>
      </c>
      <c r="D10" s="29">
        <v>0.49380000000000002</v>
      </c>
      <c r="E10" s="28">
        <v>-692390.72</v>
      </c>
      <c r="F10" s="28">
        <v>-673518.7</v>
      </c>
      <c r="G10" s="28">
        <v>-889375.59</v>
      </c>
    </row>
    <row r="11" spans="1:7" x14ac:dyDescent="0.2">
      <c r="A11" s="4" t="s">
        <v>20</v>
      </c>
      <c r="B11" s="28">
        <v>-120500</v>
      </c>
      <c r="C11" s="28">
        <v>-194617.33</v>
      </c>
      <c r="D11" s="29">
        <v>1.6151</v>
      </c>
      <c r="E11" s="28">
        <v>-68493.56</v>
      </c>
      <c r="F11" s="28">
        <v>-107851.53</v>
      </c>
      <c r="G11" s="28">
        <v>-128056.83</v>
      </c>
    </row>
    <row r="12" spans="1:7" x14ac:dyDescent="0.2">
      <c r="A12" s="4" t="s">
        <v>22</v>
      </c>
      <c r="B12" s="28">
        <v>0</v>
      </c>
      <c r="C12" s="28">
        <v>-622421.59</v>
      </c>
      <c r="D12" s="29">
        <v>0</v>
      </c>
      <c r="E12" s="28">
        <v>-90875</v>
      </c>
      <c r="F12" s="28">
        <v>-12095</v>
      </c>
      <c r="G12" s="28">
        <v>-5252.3</v>
      </c>
    </row>
    <row r="13" spans="1:7" x14ac:dyDescent="0.2">
      <c r="A13" s="4" t="s">
        <v>24</v>
      </c>
      <c r="B13" s="28">
        <v>0</v>
      </c>
      <c r="C13" s="28">
        <v>-35198.75</v>
      </c>
      <c r="D13" s="29">
        <v>0</v>
      </c>
      <c r="E13" s="28">
        <v>0</v>
      </c>
      <c r="F13" s="28">
        <v>-34249.18</v>
      </c>
      <c r="G13" s="28">
        <v>-164715.32</v>
      </c>
    </row>
    <row r="14" spans="1:7" x14ac:dyDescent="0.2">
      <c r="A14" s="4" t="s">
        <v>28</v>
      </c>
      <c r="B14" s="28">
        <v>0</v>
      </c>
      <c r="C14" s="28">
        <v>-4286994.62</v>
      </c>
      <c r="D14" s="29">
        <v>0</v>
      </c>
      <c r="E14" s="28">
        <v>0</v>
      </c>
      <c r="F14" s="28">
        <v>0</v>
      </c>
      <c r="G14" s="28">
        <v>0</v>
      </c>
    </row>
    <row r="15" spans="1:7" x14ac:dyDescent="0.2">
      <c r="A15" s="4" t="s">
        <v>29</v>
      </c>
      <c r="B15" s="28">
        <v>0</v>
      </c>
      <c r="C15" s="28">
        <v>-5261.5</v>
      </c>
      <c r="D15" s="29">
        <v>0</v>
      </c>
      <c r="E15" s="28">
        <v>-1000</v>
      </c>
      <c r="F15" s="28">
        <v>-1250</v>
      </c>
      <c r="G15" s="28">
        <v>-80</v>
      </c>
    </row>
    <row r="16" spans="1:7" x14ac:dyDescent="0.2">
      <c r="A16" s="4" t="s">
        <v>30</v>
      </c>
      <c r="B16" s="28">
        <v>0</v>
      </c>
      <c r="C16" s="28">
        <v>0</v>
      </c>
      <c r="D16" s="29">
        <v>0</v>
      </c>
      <c r="E16" s="28">
        <v>0</v>
      </c>
      <c r="F16" s="28">
        <v>0</v>
      </c>
      <c r="G16" s="28">
        <v>0</v>
      </c>
    </row>
    <row r="17" spans="1:7" x14ac:dyDescent="0.2">
      <c r="A17" s="4" t="s">
        <v>31</v>
      </c>
      <c r="B17" s="28">
        <v>-150000</v>
      </c>
      <c r="C17" s="28">
        <v>0</v>
      </c>
      <c r="D17" s="29">
        <v>0</v>
      </c>
      <c r="E17" s="28">
        <v>0</v>
      </c>
      <c r="F17" s="28">
        <v>0</v>
      </c>
      <c r="G17" s="28">
        <v>0</v>
      </c>
    </row>
    <row r="18" spans="1:7" x14ac:dyDescent="0.2">
      <c r="A18" s="10" t="s">
        <v>36</v>
      </c>
      <c r="B18" s="28">
        <v>-647875.42000000004</v>
      </c>
      <c r="C18" s="28">
        <v>-323937.71999999997</v>
      </c>
      <c r="D18" s="29">
        <v>0.5</v>
      </c>
      <c r="E18" s="28">
        <v>-3000000</v>
      </c>
      <c r="F18" s="28">
        <v>-1900000</v>
      </c>
      <c r="G18" s="28">
        <v>0</v>
      </c>
    </row>
    <row r="19" spans="1:7" x14ac:dyDescent="0.2">
      <c r="B19" s="30">
        <v>-3690210.42</v>
      </c>
      <c r="C19" s="30">
        <v>-6923149.6200000001</v>
      </c>
      <c r="D19" s="31">
        <v>1.8761000000000001</v>
      </c>
      <c r="E19" s="30">
        <v>-4320357.6100000003</v>
      </c>
      <c r="F19" s="30">
        <v>-3377139.38</v>
      </c>
      <c r="G19" s="30">
        <v>-1646955.32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55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2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37</v>
      </c>
      <c r="B7" s="14" t="s">
        <v>1</v>
      </c>
      <c r="C7" s="14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16</v>
      </c>
      <c r="B8" s="28">
        <v>0</v>
      </c>
      <c r="C8" s="28">
        <v>-417700.51</v>
      </c>
      <c r="D8" s="29">
        <v>0</v>
      </c>
      <c r="E8" s="28">
        <v>-503844.08</v>
      </c>
      <c r="F8" s="28">
        <v>-1115952.29</v>
      </c>
      <c r="G8" s="28">
        <v>-740916.34</v>
      </c>
    </row>
    <row r="9" spans="1:7" x14ac:dyDescent="0.2">
      <c r="A9" s="4" t="s">
        <v>20</v>
      </c>
      <c r="B9" s="28">
        <v>0</v>
      </c>
      <c r="C9" s="28">
        <v>-106860.74</v>
      </c>
      <c r="D9" s="29">
        <v>0</v>
      </c>
      <c r="E9" s="28">
        <v>-36216.25</v>
      </c>
      <c r="F9" s="28">
        <v>-45272.79</v>
      </c>
      <c r="G9" s="28">
        <v>-52833.27</v>
      </c>
    </row>
    <row r="10" spans="1:7" x14ac:dyDescent="0.2">
      <c r="A10" s="4" t="s">
        <v>24</v>
      </c>
      <c r="B10" s="28">
        <v>0</v>
      </c>
      <c r="C10" s="28">
        <v>0</v>
      </c>
      <c r="D10" s="29">
        <v>0</v>
      </c>
      <c r="E10" s="28">
        <v>0</v>
      </c>
      <c r="F10" s="28">
        <v>0</v>
      </c>
      <c r="G10" s="28">
        <v>0</v>
      </c>
    </row>
    <row r="11" spans="1:7" x14ac:dyDescent="0.2">
      <c r="A11" s="4" t="s">
        <v>30</v>
      </c>
      <c r="B11" s="28">
        <v>-647875.42000000004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31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10" t="s">
        <v>37</v>
      </c>
      <c r="B13" s="30">
        <v>-647875.42000000004</v>
      </c>
      <c r="C13" s="30">
        <v>-524561.25</v>
      </c>
      <c r="D13" s="31">
        <v>0.80969999999999998</v>
      </c>
      <c r="E13" s="30">
        <v>-540060.32999999996</v>
      </c>
      <c r="F13" s="30">
        <v>-1161225.08</v>
      </c>
      <c r="G13" s="30">
        <v>-793749.61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59C0-B091-4429-86D0-4F6996905807}">
  <dimension ref="A1:H34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8" ht="18.75" x14ac:dyDescent="0.2">
      <c r="A1" s="13" t="s">
        <v>64</v>
      </c>
    </row>
    <row r="2" spans="1:8" ht="18.75" x14ac:dyDescent="0.2">
      <c r="A2" s="13" t="s">
        <v>49</v>
      </c>
    </row>
    <row r="3" spans="1:8" x14ac:dyDescent="0.2">
      <c r="A3" s="9" t="str">
        <f>+'City Wide'!A3</f>
        <v>For March (50.0%)</v>
      </c>
    </row>
    <row r="4" spans="1:8" x14ac:dyDescent="0.2">
      <c r="A4" s="9" t="str">
        <f>+'City Wide'!A4</f>
        <v>Fiscal Year 2023</v>
      </c>
    </row>
    <row r="6" spans="1:8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8" x14ac:dyDescent="0.2">
      <c r="A7" s="32" t="s">
        <v>69</v>
      </c>
      <c r="B7" s="30" t="s">
        <v>1</v>
      </c>
      <c r="C7" s="37" t="s">
        <v>1</v>
      </c>
      <c r="D7" s="31" t="s">
        <v>1</v>
      </c>
      <c r="E7" s="30" t="s">
        <v>1</v>
      </c>
      <c r="F7" s="30" t="s">
        <v>1</v>
      </c>
      <c r="G7" s="30" t="s">
        <v>1</v>
      </c>
    </row>
    <row r="8" spans="1:8" x14ac:dyDescent="0.2">
      <c r="A8" s="33" t="s">
        <v>22</v>
      </c>
      <c r="B8" s="28">
        <v>-573000</v>
      </c>
      <c r="C8" s="28">
        <v>-59257</v>
      </c>
      <c r="D8" s="29">
        <v>0.10340000000000001</v>
      </c>
      <c r="E8" s="28">
        <v>-46910</v>
      </c>
      <c r="F8" s="28">
        <v>0</v>
      </c>
      <c r="G8" s="28">
        <v>0</v>
      </c>
      <c r="H8" s="28">
        <v>0</v>
      </c>
    </row>
    <row r="9" spans="1:8" x14ac:dyDescent="0.2">
      <c r="A9" s="33" t="s">
        <v>31</v>
      </c>
      <c r="B9" s="28">
        <v>0</v>
      </c>
      <c r="C9" s="28">
        <v>0</v>
      </c>
      <c r="D9" s="29">
        <v>0</v>
      </c>
      <c r="E9" s="28">
        <v>0</v>
      </c>
      <c r="F9" s="28">
        <v>0</v>
      </c>
      <c r="G9" s="28">
        <v>0</v>
      </c>
      <c r="H9" s="28">
        <v>0</v>
      </c>
    </row>
    <row r="10" spans="1:8" x14ac:dyDescent="0.2">
      <c r="A10" s="32" t="s">
        <v>69</v>
      </c>
      <c r="B10" s="30">
        <v>-573000</v>
      </c>
      <c r="C10" s="30">
        <v>-59257</v>
      </c>
      <c r="D10" s="31">
        <v>0.10340000000000001</v>
      </c>
      <c r="E10" s="30">
        <v>-46910</v>
      </c>
      <c r="F10" s="30">
        <v>0</v>
      </c>
      <c r="G10" s="30">
        <v>0</v>
      </c>
      <c r="H10" s="30">
        <v>0</v>
      </c>
    </row>
    <row r="34" spans="1:1" x14ac:dyDescent="0.2">
      <c r="A34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3" width="11" bestFit="1" customWidth="1"/>
    <col min="4" max="4" width="9.375" style="5" bestFit="1" customWidth="1"/>
    <col min="5" max="5" width="11" bestFit="1" customWidth="1"/>
    <col min="6" max="6" width="11.125" bestFit="1" customWidth="1"/>
    <col min="7" max="7" width="12.5" bestFit="1" customWidth="1"/>
  </cols>
  <sheetData>
    <row r="1" spans="1:7" ht="18.75" x14ac:dyDescent="0.2">
      <c r="A1" s="13" t="s">
        <v>64</v>
      </c>
    </row>
    <row r="2" spans="1:7" ht="18.75" x14ac:dyDescent="0.2">
      <c r="A2" s="13" t="s">
        <v>49</v>
      </c>
    </row>
    <row r="3" spans="1:7" x14ac:dyDescent="0.2">
      <c r="A3" s="9" t="str">
        <f>+'City Wide'!A3</f>
        <v>For March (50.0%)</v>
      </c>
    </row>
    <row r="4" spans="1:7" x14ac:dyDescent="0.2">
      <c r="A4" s="9" t="str">
        <f>+'City Wide'!A4</f>
        <v>Fiscal Year 2023</v>
      </c>
    </row>
    <row r="6" spans="1:7" x14ac:dyDescent="0.2">
      <c r="A6" s="12" t="s">
        <v>2</v>
      </c>
      <c r="B6" s="12" t="s">
        <v>3</v>
      </c>
      <c r="C6" s="17" t="s">
        <v>4</v>
      </c>
      <c r="D6" s="6" t="s">
        <v>67</v>
      </c>
      <c r="E6" s="12" t="s">
        <v>5</v>
      </c>
      <c r="F6" s="12" t="s">
        <v>6</v>
      </c>
      <c r="G6" s="12" t="s">
        <v>7</v>
      </c>
    </row>
    <row r="7" spans="1:7" x14ac:dyDescent="0.2">
      <c r="A7" s="16" t="s">
        <v>38</v>
      </c>
      <c r="B7" s="14" t="s">
        <v>1</v>
      </c>
      <c r="C7" s="18" t="s">
        <v>1</v>
      </c>
      <c r="D7" s="15" t="s">
        <v>1</v>
      </c>
      <c r="E7" s="14" t="s">
        <v>1</v>
      </c>
      <c r="F7" s="14" t="s">
        <v>1</v>
      </c>
      <c r="G7" s="14" t="s">
        <v>1</v>
      </c>
    </row>
    <row r="8" spans="1:7" x14ac:dyDescent="0.2">
      <c r="A8" s="4" t="s">
        <v>17</v>
      </c>
      <c r="B8" s="28">
        <v>-67000</v>
      </c>
      <c r="C8" s="28">
        <v>-35838.78</v>
      </c>
      <c r="D8" s="29">
        <v>0.53490000000000004</v>
      </c>
      <c r="E8" s="28">
        <v>-58098.09</v>
      </c>
      <c r="F8" s="28">
        <v>-50072.71</v>
      </c>
      <c r="G8" s="28">
        <v>-80952.75</v>
      </c>
    </row>
    <row r="9" spans="1:7" x14ac:dyDescent="0.2">
      <c r="A9" s="4" t="s">
        <v>20</v>
      </c>
      <c r="B9" s="28">
        <v>-200</v>
      </c>
      <c r="C9" s="28">
        <v>-3218.09</v>
      </c>
      <c r="D9" s="29">
        <v>16.090499999999999</v>
      </c>
      <c r="E9" s="28">
        <v>-573.53</v>
      </c>
      <c r="F9" s="28">
        <v>-257.68</v>
      </c>
      <c r="G9" s="28">
        <v>-97.21</v>
      </c>
    </row>
    <row r="10" spans="1:7" x14ac:dyDescent="0.2">
      <c r="A10" s="4" t="s">
        <v>22</v>
      </c>
      <c r="B10" s="28">
        <v>-1000000</v>
      </c>
      <c r="C10" s="28">
        <v>-144254.62</v>
      </c>
      <c r="D10" s="29">
        <v>0.14430000000000001</v>
      </c>
      <c r="E10" s="28">
        <v>-2416652.62</v>
      </c>
      <c r="F10" s="28">
        <v>-3302167.24</v>
      </c>
      <c r="G10" s="28">
        <v>-1466440.7</v>
      </c>
    </row>
    <row r="11" spans="1:7" x14ac:dyDescent="0.2">
      <c r="A11" s="4" t="s">
        <v>24</v>
      </c>
      <c r="B11" s="28">
        <v>0</v>
      </c>
      <c r="C11" s="28">
        <v>0</v>
      </c>
      <c r="D11" s="29">
        <v>0</v>
      </c>
      <c r="E11" s="28">
        <v>0</v>
      </c>
      <c r="F11" s="28">
        <v>0</v>
      </c>
      <c r="G11" s="28">
        <v>0</v>
      </c>
    </row>
    <row r="12" spans="1:7" x14ac:dyDescent="0.2">
      <c r="A12" s="4" t="s">
        <v>30</v>
      </c>
      <c r="B12" s="28">
        <v>0</v>
      </c>
      <c r="C12" s="28">
        <v>0</v>
      </c>
      <c r="D12" s="29">
        <v>0</v>
      </c>
      <c r="E12" s="28">
        <v>0</v>
      </c>
      <c r="F12" s="28">
        <v>0</v>
      </c>
      <c r="G12" s="28">
        <v>0</v>
      </c>
    </row>
    <row r="13" spans="1:7" x14ac:dyDescent="0.2">
      <c r="A13" s="4" t="s">
        <v>31</v>
      </c>
      <c r="B13" s="28">
        <v>0</v>
      </c>
      <c r="C13" s="28">
        <v>0</v>
      </c>
      <c r="D13" s="29">
        <v>0</v>
      </c>
      <c r="E13" s="28">
        <v>0</v>
      </c>
      <c r="F13" s="28">
        <v>0</v>
      </c>
      <c r="G13" s="28">
        <v>0</v>
      </c>
    </row>
    <row r="14" spans="1:7" x14ac:dyDescent="0.2">
      <c r="A14" s="10" t="s">
        <v>38</v>
      </c>
      <c r="B14" s="30">
        <v>-1067200</v>
      </c>
      <c r="C14" s="30">
        <v>-183311.49</v>
      </c>
      <c r="D14" s="31">
        <v>0.17180000000000001</v>
      </c>
      <c r="E14" s="30">
        <v>-2475324.2400000002</v>
      </c>
      <c r="F14" s="30">
        <v>-3352497.63</v>
      </c>
      <c r="G14" s="30">
        <v>-1547490.66</v>
      </c>
    </row>
    <row r="39" spans="1:1" x14ac:dyDescent="0.2">
      <c r="A39" s="11" t="str">
        <f>+'City Wide'!A38</f>
        <v>Citizens are invited to inspect the detailed supporting records of the above financial statements. Please phone 208-735-7285 to make arrangements during regular office hours, 8:00 A.M. - 5:00 P.M</v>
      </c>
    </row>
  </sheetData>
  <pageMargins left="0.24" right="0.24" top="0.66" bottom="0.72" header="0.5" footer="0.5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City Wide</vt:lpstr>
      <vt:lpstr>101 General</vt:lpstr>
      <vt:lpstr>102 Street</vt:lpstr>
      <vt:lpstr>103 Street Light</vt:lpstr>
      <vt:lpstr>110 Airport</vt:lpstr>
      <vt:lpstr>127 Cap. Imp.</vt:lpstr>
      <vt:lpstr>128 Impact Fees</vt:lpstr>
      <vt:lpstr>152 ICDBG</vt:lpstr>
      <vt:lpstr>158 Airport Const.</vt:lpstr>
      <vt:lpstr>161 Water</vt:lpstr>
      <vt:lpstr>162 Wastewater</vt:lpstr>
      <vt:lpstr>163 Common Area Maint.</vt:lpstr>
      <vt:lpstr>164 Sanitation</vt:lpstr>
      <vt:lpstr>167 Pool</vt:lpstr>
      <vt:lpstr>168 Dierkes</vt:lpstr>
      <vt:lpstr>181 Insurance</vt:lpstr>
      <vt:lpstr>182 Shop</vt:lpstr>
      <vt:lpstr>191 Drug &amp; Restit.</vt:lpstr>
      <vt:lpstr>193 Park Development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FQRM Report</dc:title>
  <dc:creator>Springbrook Software</dc:creator>
  <cp:lastModifiedBy>Brent Hyatt</cp:lastModifiedBy>
  <cp:lastPrinted>2017-07-12T17:35:09Z</cp:lastPrinted>
  <dcterms:created xsi:type="dcterms:W3CDTF">2015-01-13T17:37:21Z</dcterms:created>
  <dcterms:modified xsi:type="dcterms:W3CDTF">2023-04-11T18:41:06Z</dcterms:modified>
</cp:coreProperties>
</file>