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N:\Finance\Brent\Finance\Department Quarterly Reports\2022-23\2022-12\"/>
    </mc:Choice>
  </mc:AlternateContent>
  <xr:revisionPtr revIDLastSave="0" documentId="13_ncr:1_{101CF18C-4FEA-451E-A359-D38F42BD3A58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ity Wide" sheetId="1" r:id="rId1"/>
    <sheet name="101 General" sheetId="8" r:id="rId2"/>
    <sheet name="102 Street" sheetId="15" r:id="rId3"/>
    <sheet name="103 Street Light" sheetId="16" r:id="rId4"/>
    <sheet name="110 Airport" sheetId="2" r:id="rId5"/>
    <sheet name="127 Cap. Imp." sheetId="4" r:id="rId6"/>
    <sheet name="128 Impact Fees" sheetId="10" r:id="rId7"/>
    <sheet name="152 ICDBG" sheetId="20" r:id="rId8"/>
    <sheet name="158 Airport Const." sheetId="3" r:id="rId9"/>
    <sheet name="161 Water" sheetId="18" r:id="rId10"/>
    <sheet name="162 Wastewater" sheetId="17" r:id="rId11"/>
    <sheet name="163 Common Area Maint." sheetId="5" r:id="rId12"/>
    <sheet name="164 Sanitation" sheetId="13" r:id="rId13"/>
    <sheet name="167 Pool" sheetId="12" r:id="rId14"/>
    <sheet name="168 Dierkes" sheetId="6" r:id="rId15"/>
    <sheet name="181 Insurance" sheetId="11" r:id="rId16"/>
    <sheet name="182 Shop" sheetId="14" r:id="rId17"/>
    <sheet name="191 Drug &amp; Restit." sheetId="7" r:id="rId18"/>
    <sheet name="193 Park Development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1" i="1" l="1"/>
  <c r="C31" i="1"/>
  <c r="D31" i="1" s="1"/>
  <c r="E31" i="1"/>
  <c r="F31" i="1"/>
  <c r="G31" i="1"/>
  <c r="A34" i="20"/>
  <c r="A4" i="20"/>
  <c r="A3" i="20"/>
  <c r="A39" i="19" l="1"/>
  <c r="A4" i="19"/>
  <c r="A3" i="19"/>
  <c r="A39" i="7" l="1"/>
  <c r="A39" i="14"/>
  <c r="A39" i="11"/>
  <c r="A39" i="6"/>
  <c r="A39" i="12"/>
  <c r="A39" i="13"/>
  <c r="A38" i="5"/>
  <c r="A39" i="17"/>
  <c r="A38" i="18"/>
  <c r="A39" i="3"/>
  <c r="A39" i="10"/>
  <c r="A39" i="4"/>
  <c r="A39" i="2"/>
  <c r="A39" i="16"/>
  <c r="A39" i="15"/>
  <c r="A39" i="8"/>
  <c r="A4" i="18" l="1"/>
  <c r="A4" i="17"/>
  <c r="A4" i="16"/>
  <c r="A4" i="15"/>
  <c r="A4" i="14"/>
  <c r="A4" i="13"/>
  <c r="A4" i="12"/>
  <c r="A4" i="11"/>
  <c r="A4" i="10"/>
  <c r="A4" i="8"/>
  <c r="A4" i="7"/>
  <c r="A4" i="6"/>
  <c r="A4" i="5"/>
  <c r="A4" i="4"/>
  <c r="A4" i="3"/>
  <c r="A4" i="2"/>
  <c r="A3" i="8" l="1"/>
  <c r="A3" i="18" l="1"/>
  <c r="A3" i="17"/>
  <c r="A3" i="16"/>
  <c r="A3" i="15"/>
  <c r="A3" i="14"/>
  <c r="A3" i="13"/>
  <c r="A3" i="12"/>
  <c r="A3" i="11"/>
  <c r="A3" i="10"/>
  <c r="A3" i="7"/>
  <c r="A3" i="6"/>
  <c r="A3" i="5"/>
  <c r="A3" i="4"/>
  <c r="A3" i="3"/>
  <c r="A3" i="2"/>
</calcChain>
</file>

<file path=xl/sharedStrings.xml><?xml version="1.0" encoding="utf-8"?>
<sst xmlns="http://schemas.openxmlformats.org/spreadsheetml/2006/main" count="460" uniqueCount="73">
  <si>
    <t>Revenue Analysis City Wide</t>
  </si>
  <si>
    <t/>
  </si>
  <si>
    <t>Description</t>
  </si>
  <si>
    <t>Budget</t>
  </si>
  <si>
    <t>Actual To Date</t>
  </si>
  <si>
    <t>One Year Ago</t>
  </si>
  <si>
    <t>Two Years Ago</t>
  </si>
  <si>
    <t>Three Years Ago</t>
  </si>
  <si>
    <t>Property Taxes</t>
  </si>
  <si>
    <t>Franchise Taxes</t>
  </si>
  <si>
    <t>Highway M&amp;O</t>
  </si>
  <si>
    <t>Fines, Restitutions, &amp; Seizure</t>
  </si>
  <si>
    <t>Licenses &amp; Permits</t>
  </si>
  <si>
    <t>Court Revenues</t>
  </si>
  <si>
    <t>County Airport Support</t>
  </si>
  <si>
    <t>Revenue from Services</t>
  </si>
  <si>
    <t>Impact Fees</t>
  </si>
  <si>
    <t>Airport Revenues</t>
  </si>
  <si>
    <t>Recreation Revenue</t>
  </si>
  <si>
    <t>Revenue Sharing</t>
  </si>
  <si>
    <t>Investment Income</t>
  </si>
  <si>
    <t>Rental Income</t>
  </si>
  <si>
    <t>Grants</t>
  </si>
  <si>
    <t>Library Income</t>
  </si>
  <si>
    <t>Miscellaneous Revenue</t>
  </si>
  <si>
    <t>E911</t>
  </si>
  <si>
    <t>Fire District</t>
  </si>
  <si>
    <t>Bond Proceeds</t>
  </si>
  <si>
    <t>Contributions</t>
  </si>
  <si>
    <t>Transfers for Services - In</t>
  </si>
  <si>
    <t>Surplus Reserves</t>
  </si>
  <si>
    <t>Operating Transfers In</t>
  </si>
  <si>
    <t>General Fund</t>
  </si>
  <si>
    <t>Street Fund</t>
  </si>
  <si>
    <t>Street Light Fund</t>
  </si>
  <si>
    <t>Airport Fund</t>
  </si>
  <si>
    <t>Capital Improvement Fund</t>
  </si>
  <si>
    <t>Impact Fee Fund</t>
  </si>
  <si>
    <t>Airport Construction Fund</t>
  </si>
  <si>
    <t>Water Fund</t>
  </si>
  <si>
    <t>Wastewater Fund</t>
  </si>
  <si>
    <t>Common Area Maintenance Fund</t>
  </si>
  <si>
    <t>Sanitation Fund</t>
  </si>
  <si>
    <t>Pool Fund</t>
  </si>
  <si>
    <t>Dierkes / Shoshone Falls Fund</t>
  </si>
  <si>
    <t>Insurance Fund</t>
  </si>
  <si>
    <t>Shop Revolving Fund</t>
  </si>
  <si>
    <t>Drug Seizure &amp; Restit. Fund</t>
  </si>
  <si>
    <t>Fund Revenue Analysis - Airport</t>
  </si>
  <si>
    <t>Fund Revenue Analysis - Airport Construction</t>
  </si>
  <si>
    <t>Fund Revenue Analysis - Capital Improvement</t>
  </si>
  <si>
    <t>Fund Revenue Analysis - Common Area Maintenance</t>
  </si>
  <si>
    <t>Fund Revenue Analysis - Drug Seizure and Restitution</t>
  </si>
  <si>
    <t>Fund Revenue Analysis - Dierkes/Shoshone Falls</t>
  </si>
  <si>
    <t>Fund Revenue Analysis - General</t>
  </si>
  <si>
    <t>Fund Revenue Analysis - Impact Fees</t>
  </si>
  <si>
    <t>Fund Revenue Analysis - Insurance</t>
  </si>
  <si>
    <t>Fund Revenue Analysis - Pool</t>
  </si>
  <si>
    <t>Fund Revenue Analysis - Sanitation</t>
  </si>
  <si>
    <t>Fund Revenue Analysis - Shop</t>
  </si>
  <si>
    <t>Fund Revenue Analysis - Street</t>
  </si>
  <si>
    <t>Fund Revenue Analysis - Street Light</t>
  </si>
  <si>
    <t>Fund Revenue Analysis - Wastewater</t>
  </si>
  <si>
    <t>Fund Revenue Analysis - Water</t>
  </si>
  <si>
    <t>City of Twin Falls, Idaho</t>
  </si>
  <si>
    <t>Fund Revenue Analysis - Park Development</t>
  </si>
  <si>
    <t>Park Development Fund</t>
  </si>
  <si>
    <t>% Collected</t>
  </si>
  <si>
    <t>Citizens are invited to inspect the detailed supporting records of the above financial statements. Please phone 208-735-7285 to make arrangements during regular office hours, 8:00 A.M. - 5:00 P.M</t>
  </si>
  <si>
    <t>ICDBG Fund</t>
  </si>
  <si>
    <t>COP Proceeds</t>
  </si>
  <si>
    <t>For December (25.0%)</t>
  </si>
  <si>
    <t>Fiscal Year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</si>
</sst>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6"/>
      <name val="Times New Roman"/>
      <family val="1"/>
    </font>
    <font>
      <sz val="14"/>
      <name val="Times New Roman"/>
      <family val="1"/>
    </font>
    <font>
      <sz val="9"/>
      <name val="Times New Roman"/>
      <family val="1"/>
    </font>
    <font>
      <b/>
      <sz val="10"/>
      <color indexed="18"/>
      <name val="Times New Roman"/>
      <family val="1"/>
    </font>
    <font>
      <sz val="9"/>
      <color indexed="8"/>
      <name val="Times New Roman"/>
      <family val="1"/>
    </font>
    <font>
      <b/>
      <sz val="9"/>
      <color indexed="8"/>
      <name val="Times New Roman"/>
      <family val="1"/>
    </font>
    <font>
      <sz val="14"/>
      <name val="Times New Roman"/>
      <family val="1"/>
    </font>
    <font>
      <sz val="9"/>
      <name val="Times New Roman"/>
      <family val="1"/>
    </font>
    <font>
      <b/>
      <sz val="10"/>
      <color indexed="18"/>
      <name val="Times New Roman"/>
      <family val="1"/>
    </font>
    <font>
      <sz val="9"/>
      <color indexed="8"/>
      <name val="Times New Roman"/>
      <family val="1"/>
    </font>
    <font>
      <b/>
      <sz val="9"/>
      <color indexed="8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8"/>
      <name val="Times New Roman"/>
      <family val="1"/>
    </font>
    <font>
      <sz val="9"/>
      <color indexed="8"/>
      <name val="Times New Roman"/>
    </font>
    <font>
      <b/>
      <sz val="9"/>
      <color indexed="8"/>
      <name val="Times New Roman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4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" fillId="0" borderId="0"/>
    <xf numFmtId="0" fontId="30" fillId="0" borderId="1" applyNumberFormat="0" applyFill="0" applyAlignment="0" applyProtection="0"/>
    <xf numFmtId="0" fontId="31" fillId="0" borderId="2" applyNumberFormat="0" applyFill="0" applyAlignment="0" applyProtection="0"/>
    <xf numFmtId="0" fontId="32" fillId="0" borderId="3" applyNumberFormat="0" applyFill="0" applyAlignment="0" applyProtection="0"/>
    <xf numFmtId="0" fontId="32" fillId="0" borderId="0" applyNumberFormat="0" applyFill="0" applyBorder="0" applyAlignment="0" applyProtection="0"/>
    <xf numFmtId="0" fontId="33" fillId="2" borderId="0" applyNumberFormat="0" applyBorder="0" applyAlignment="0" applyProtection="0"/>
    <xf numFmtId="0" fontId="34" fillId="3" borderId="0" applyNumberFormat="0" applyBorder="0" applyAlignment="0" applyProtection="0"/>
    <xf numFmtId="0" fontId="35" fillId="4" borderId="0" applyNumberFormat="0" applyBorder="0" applyAlignment="0" applyProtection="0"/>
    <xf numFmtId="0" fontId="36" fillId="5" borderId="4" applyNumberFormat="0" applyAlignment="0" applyProtection="0"/>
    <xf numFmtId="0" fontId="37" fillId="6" borderId="5" applyNumberFormat="0" applyAlignment="0" applyProtection="0"/>
    <xf numFmtId="0" fontId="38" fillId="6" borderId="4" applyNumberFormat="0" applyAlignment="0" applyProtection="0"/>
    <xf numFmtId="0" fontId="39" fillId="0" borderId="6" applyNumberFormat="0" applyFill="0" applyAlignment="0" applyProtection="0"/>
    <xf numFmtId="0" fontId="40" fillId="7" borderId="7" applyNumberFormat="0" applyAlignment="0" applyProtection="0"/>
    <xf numFmtId="0" fontId="41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42" fillId="0" borderId="0" applyNumberFormat="0" applyFill="0" applyBorder="0" applyAlignment="0" applyProtection="0"/>
    <xf numFmtId="0" fontId="43" fillId="0" borderId="9" applyNumberFormat="0" applyFill="0" applyAlignment="0" applyProtection="0"/>
    <xf numFmtId="0" fontId="44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4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4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4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4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2" fillId="0" borderId="0" applyFont="0" applyFill="0" applyBorder="0" applyAlignment="0" applyProtection="0"/>
  </cellStyleXfs>
  <cellXfs count="40">
    <xf numFmtId="0" fontId="0" fillId="0" borderId="0" xfId="0"/>
    <xf numFmtId="0" fontId="19" fillId="0" borderId="0" xfId="0" applyFont="1" applyAlignment="1">
      <alignment horizontal="left" vertical="top"/>
    </xf>
    <xf numFmtId="0" fontId="20" fillId="0" borderId="0" xfId="0" applyFont="1" applyAlignment="1">
      <alignment horizontal="left" vertical="top"/>
    </xf>
    <xf numFmtId="0" fontId="21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/>
    </xf>
    <xf numFmtId="0" fontId="0" fillId="0" borderId="0" xfId="0" applyAlignment="1">
      <alignment horizontal="center"/>
    </xf>
    <xf numFmtId="0" fontId="22" fillId="0" borderId="0" xfId="0" applyFont="1" applyAlignment="1">
      <alignment horizontal="center" vertical="top"/>
    </xf>
    <xf numFmtId="44" fontId="24" fillId="0" borderId="0" xfId="0" applyNumberFormat="1" applyFont="1" applyAlignment="1">
      <alignment horizontal="left" vertical="top"/>
    </xf>
    <xf numFmtId="10" fontId="24" fillId="0" borderId="0" xfId="0" applyNumberFormat="1" applyFont="1" applyAlignment="1">
      <alignment horizontal="center" vertical="top"/>
    </xf>
    <xf numFmtId="0" fontId="26" fillId="0" borderId="0" xfId="0" applyFont="1" applyAlignment="1">
      <alignment horizontal="left" vertical="top"/>
    </xf>
    <xf numFmtId="0" fontId="24" fillId="0" borderId="0" xfId="0" applyFont="1" applyAlignment="1">
      <alignment horizontal="left" vertical="top"/>
    </xf>
    <xf numFmtId="0" fontId="28" fillId="0" borderId="0" xfId="0" applyFont="1" applyAlignment="1">
      <alignment horizontal="left" vertical="top"/>
    </xf>
    <xf numFmtId="0" fontId="27" fillId="0" borderId="0" xfId="0" applyFont="1" applyAlignment="1">
      <alignment horizontal="center" vertical="top"/>
    </xf>
    <xf numFmtId="0" fontId="25" fillId="0" borderId="0" xfId="0" quotePrefix="1" applyFont="1" applyAlignment="1">
      <alignment horizontal="left" vertical="top"/>
    </xf>
    <xf numFmtId="44" fontId="29" fillId="0" borderId="0" xfId="0" applyNumberFormat="1" applyFont="1" applyAlignment="1">
      <alignment horizontal="left" vertical="top"/>
    </xf>
    <xf numFmtId="10" fontId="29" fillId="0" borderId="0" xfId="0" applyNumberFormat="1" applyFont="1" applyAlignment="1">
      <alignment horizontal="center" vertical="top"/>
    </xf>
    <xf numFmtId="0" fontId="29" fillId="0" borderId="0" xfId="0" applyFont="1" applyAlignment="1">
      <alignment horizontal="left" vertical="top"/>
    </xf>
    <xf numFmtId="0" fontId="27" fillId="0" borderId="0" xfId="0" applyFont="1" applyAlignment="1">
      <alignment vertical="top"/>
    </xf>
    <xf numFmtId="44" fontId="29" fillId="0" borderId="0" xfId="0" applyNumberFormat="1" applyFont="1" applyAlignment="1">
      <alignment vertical="top"/>
    </xf>
    <xf numFmtId="0" fontId="20" fillId="0" borderId="0" xfId="0" quotePrefix="1" applyFont="1" applyAlignment="1">
      <alignment horizontal="left" vertical="top"/>
    </xf>
    <xf numFmtId="44" fontId="23" fillId="0" borderId="0" xfId="0" applyNumberFormat="1" applyFont="1" applyAlignment="1">
      <alignment horizontal="left" vertical="top"/>
    </xf>
    <xf numFmtId="10" fontId="45" fillId="0" borderId="0" xfId="42" applyNumberFormat="1" applyFont="1" applyAlignment="1">
      <alignment horizontal="center" vertical="top"/>
    </xf>
    <xf numFmtId="44" fontId="0" fillId="0" borderId="0" xfId="0" applyNumberFormat="1"/>
    <xf numFmtId="10" fontId="0" fillId="0" borderId="0" xfId="83" applyNumberFormat="1" applyFont="1" applyAlignment="1">
      <alignment horizontal="center"/>
    </xf>
    <xf numFmtId="0" fontId="45" fillId="0" borderId="0" xfId="0" applyFont="1" applyAlignment="1">
      <alignment horizontal="left" vertical="top"/>
    </xf>
    <xf numFmtId="0" fontId="46" fillId="0" borderId="0" xfId="0" applyFont="1" applyAlignment="1">
      <alignment horizontal="left" vertical="top"/>
    </xf>
    <xf numFmtId="44" fontId="47" fillId="0" borderId="0" xfId="0" applyNumberFormat="1" applyFont="1" applyAlignment="1">
      <alignment horizontal="left" vertical="top"/>
    </xf>
    <xf numFmtId="10" fontId="47" fillId="0" borderId="0" xfId="0" applyNumberFormat="1" applyFont="1" applyAlignment="1">
      <alignment horizontal="center" vertical="top"/>
    </xf>
    <xf numFmtId="44" fontId="48" fillId="0" borderId="0" xfId="0" applyNumberFormat="1" applyFont="1" applyAlignment="1">
      <alignment horizontal="left" vertical="top"/>
    </xf>
    <xf numFmtId="10" fontId="48" fillId="0" borderId="0" xfId="0" applyNumberFormat="1" applyFont="1" applyAlignment="1">
      <alignment horizontal="center" vertical="top"/>
    </xf>
    <xf numFmtId="44" fontId="49" fillId="0" borderId="0" xfId="0" applyNumberFormat="1" applyFont="1" applyAlignment="1">
      <alignment horizontal="left" vertical="top"/>
    </xf>
    <xf numFmtId="10" fontId="49" fillId="0" borderId="0" xfId="0" applyNumberFormat="1" applyFont="1" applyAlignment="1">
      <alignment horizontal="center" vertical="top"/>
    </xf>
    <xf numFmtId="0" fontId="49" fillId="0" borderId="0" xfId="0" applyFont="1" applyAlignment="1">
      <alignment horizontal="left" vertical="top"/>
    </xf>
    <xf numFmtId="0" fontId="48" fillId="0" borderId="0" xfId="0" applyFont="1" applyAlignment="1">
      <alignment horizontal="left" vertical="top"/>
    </xf>
    <xf numFmtId="44" fontId="29" fillId="0" borderId="0" xfId="0" applyNumberFormat="1" applyFont="1" applyAlignment="1">
      <alignment horizontal="center" vertical="top"/>
    </xf>
    <xf numFmtId="44" fontId="45" fillId="0" borderId="0" xfId="42" applyNumberFormat="1" applyFont="1" applyAlignment="1">
      <alignment horizontal="center" vertical="top"/>
    </xf>
    <xf numFmtId="44" fontId="0" fillId="0" borderId="0" xfId="0" applyNumberFormat="1" applyAlignment="1">
      <alignment horizontal="center"/>
    </xf>
    <xf numFmtId="0" fontId="0" fillId="0" borderId="0" xfId="0" applyAlignment="1"/>
    <xf numFmtId="44" fontId="49" fillId="0" borderId="0" xfId="0" applyNumberFormat="1" applyFont="1" applyAlignment="1">
      <alignment vertical="top"/>
    </xf>
    <xf numFmtId="44" fontId="48" fillId="0" borderId="0" xfId="0" applyNumberFormat="1" applyFont="1" applyAlignment="1">
      <alignment vertical="top"/>
    </xf>
  </cellXfs>
  <cellStyles count="84">
    <cellStyle name="20% - Accent1" xfId="19" builtinId="30" customBuiltin="1"/>
    <cellStyle name="20% - Accent1 2" xfId="60" xr:uid="{00000000-0005-0000-0000-000001000000}"/>
    <cellStyle name="20% - Accent2" xfId="23" builtinId="34" customBuiltin="1"/>
    <cellStyle name="20% - Accent2 2" xfId="64" xr:uid="{00000000-0005-0000-0000-000003000000}"/>
    <cellStyle name="20% - Accent3" xfId="27" builtinId="38" customBuiltin="1"/>
    <cellStyle name="20% - Accent3 2" xfId="68" xr:uid="{00000000-0005-0000-0000-000005000000}"/>
    <cellStyle name="20% - Accent4" xfId="31" builtinId="42" customBuiltin="1"/>
    <cellStyle name="20% - Accent4 2" xfId="72" xr:uid="{00000000-0005-0000-0000-000007000000}"/>
    <cellStyle name="20% - Accent5" xfId="35" builtinId="46" customBuiltin="1"/>
    <cellStyle name="20% - Accent5 2" xfId="76" xr:uid="{00000000-0005-0000-0000-000009000000}"/>
    <cellStyle name="20% - Accent6" xfId="39" builtinId="50" customBuiltin="1"/>
    <cellStyle name="20% - Accent6 2" xfId="80" xr:uid="{00000000-0005-0000-0000-00000B000000}"/>
    <cellStyle name="40% - Accent1" xfId="20" builtinId="31" customBuiltin="1"/>
    <cellStyle name="40% - Accent1 2" xfId="61" xr:uid="{00000000-0005-0000-0000-00000D000000}"/>
    <cellStyle name="40% - Accent2" xfId="24" builtinId="35" customBuiltin="1"/>
    <cellStyle name="40% - Accent2 2" xfId="65" xr:uid="{00000000-0005-0000-0000-00000F000000}"/>
    <cellStyle name="40% - Accent3" xfId="28" builtinId="39" customBuiltin="1"/>
    <cellStyle name="40% - Accent3 2" xfId="69" xr:uid="{00000000-0005-0000-0000-000011000000}"/>
    <cellStyle name="40% - Accent4" xfId="32" builtinId="43" customBuiltin="1"/>
    <cellStyle name="40% - Accent4 2" xfId="73" xr:uid="{00000000-0005-0000-0000-000013000000}"/>
    <cellStyle name="40% - Accent5" xfId="36" builtinId="47" customBuiltin="1"/>
    <cellStyle name="40% - Accent5 2" xfId="77" xr:uid="{00000000-0005-0000-0000-000015000000}"/>
    <cellStyle name="40% - Accent6" xfId="40" builtinId="51" customBuiltin="1"/>
    <cellStyle name="40% - Accent6 2" xfId="81" xr:uid="{00000000-0005-0000-0000-000017000000}"/>
    <cellStyle name="60% - Accent1" xfId="21" builtinId="32" customBuiltin="1"/>
    <cellStyle name="60% - Accent1 2" xfId="62" xr:uid="{00000000-0005-0000-0000-000019000000}"/>
    <cellStyle name="60% - Accent2" xfId="25" builtinId="36" customBuiltin="1"/>
    <cellStyle name="60% - Accent2 2" xfId="66" xr:uid="{00000000-0005-0000-0000-00001B000000}"/>
    <cellStyle name="60% - Accent3" xfId="29" builtinId="40" customBuiltin="1"/>
    <cellStyle name="60% - Accent3 2" xfId="70" xr:uid="{00000000-0005-0000-0000-00001D000000}"/>
    <cellStyle name="60% - Accent4" xfId="33" builtinId="44" customBuiltin="1"/>
    <cellStyle name="60% - Accent4 2" xfId="74" xr:uid="{00000000-0005-0000-0000-00001F000000}"/>
    <cellStyle name="60% - Accent5" xfId="37" builtinId="48" customBuiltin="1"/>
    <cellStyle name="60% - Accent5 2" xfId="78" xr:uid="{00000000-0005-0000-0000-000021000000}"/>
    <cellStyle name="60% - Accent6" xfId="41" builtinId="52" customBuiltin="1"/>
    <cellStyle name="60% - Accent6 2" xfId="82" xr:uid="{00000000-0005-0000-0000-000023000000}"/>
    <cellStyle name="Accent1" xfId="18" builtinId="29" customBuiltin="1"/>
    <cellStyle name="Accent1 2" xfId="59" xr:uid="{00000000-0005-0000-0000-000025000000}"/>
    <cellStyle name="Accent2" xfId="22" builtinId="33" customBuiltin="1"/>
    <cellStyle name="Accent2 2" xfId="63" xr:uid="{00000000-0005-0000-0000-000027000000}"/>
    <cellStyle name="Accent3" xfId="26" builtinId="37" customBuiltin="1"/>
    <cellStyle name="Accent3 2" xfId="67" xr:uid="{00000000-0005-0000-0000-000029000000}"/>
    <cellStyle name="Accent4" xfId="30" builtinId="41" customBuiltin="1"/>
    <cellStyle name="Accent4 2" xfId="71" xr:uid="{00000000-0005-0000-0000-00002B000000}"/>
    <cellStyle name="Accent5" xfId="34" builtinId="45" customBuiltin="1"/>
    <cellStyle name="Accent5 2" xfId="75" xr:uid="{00000000-0005-0000-0000-00002D000000}"/>
    <cellStyle name="Accent6" xfId="38" builtinId="49" customBuiltin="1"/>
    <cellStyle name="Accent6 2" xfId="79" xr:uid="{00000000-0005-0000-0000-00002F000000}"/>
    <cellStyle name="Bad" xfId="7" builtinId="27" customBuiltin="1"/>
    <cellStyle name="Bad 2" xfId="48" xr:uid="{00000000-0005-0000-0000-000031000000}"/>
    <cellStyle name="Calculation" xfId="11" builtinId="22" customBuiltin="1"/>
    <cellStyle name="Calculation 2" xfId="52" xr:uid="{00000000-0005-0000-0000-000033000000}"/>
    <cellStyle name="Check Cell" xfId="13" builtinId="23" customBuiltin="1"/>
    <cellStyle name="Check Cell 2" xfId="54" xr:uid="{00000000-0005-0000-0000-000035000000}"/>
    <cellStyle name="Explanatory Text" xfId="16" builtinId="53" customBuiltin="1"/>
    <cellStyle name="Explanatory Text 2" xfId="57" xr:uid="{00000000-0005-0000-0000-000037000000}"/>
    <cellStyle name="Good" xfId="6" builtinId="26" customBuiltin="1"/>
    <cellStyle name="Good 2" xfId="47" xr:uid="{00000000-0005-0000-0000-000039000000}"/>
    <cellStyle name="Heading 1" xfId="2" builtinId="16" customBuiltin="1"/>
    <cellStyle name="Heading 1 2" xfId="43" xr:uid="{00000000-0005-0000-0000-00003B000000}"/>
    <cellStyle name="Heading 2" xfId="3" builtinId="17" customBuiltin="1"/>
    <cellStyle name="Heading 2 2" xfId="44" xr:uid="{00000000-0005-0000-0000-00003D000000}"/>
    <cellStyle name="Heading 3" xfId="4" builtinId="18" customBuiltin="1"/>
    <cellStyle name="Heading 3 2" xfId="45" xr:uid="{00000000-0005-0000-0000-00003F000000}"/>
    <cellStyle name="Heading 4" xfId="5" builtinId="19" customBuiltin="1"/>
    <cellStyle name="Heading 4 2" xfId="46" xr:uid="{00000000-0005-0000-0000-000041000000}"/>
    <cellStyle name="Input" xfId="9" builtinId="20" customBuiltin="1"/>
    <cellStyle name="Input 2" xfId="50" xr:uid="{00000000-0005-0000-0000-000043000000}"/>
    <cellStyle name="Linked Cell" xfId="12" builtinId="24" customBuiltin="1"/>
    <cellStyle name="Linked Cell 2" xfId="53" xr:uid="{00000000-0005-0000-0000-000045000000}"/>
    <cellStyle name="Neutral" xfId="8" builtinId="28" customBuiltin="1"/>
    <cellStyle name="Neutral 2" xfId="49" xr:uid="{00000000-0005-0000-0000-000047000000}"/>
    <cellStyle name="Normal" xfId="0" builtinId="0"/>
    <cellStyle name="Normal 2" xfId="42" xr:uid="{00000000-0005-0000-0000-000049000000}"/>
    <cellStyle name="Note" xfId="15" builtinId="10" customBuiltin="1"/>
    <cellStyle name="Note 2" xfId="56" xr:uid="{00000000-0005-0000-0000-00004B000000}"/>
    <cellStyle name="Output" xfId="10" builtinId="21" customBuiltin="1"/>
    <cellStyle name="Output 2" xfId="51" xr:uid="{00000000-0005-0000-0000-00004D000000}"/>
    <cellStyle name="Percent" xfId="83" builtinId="5"/>
    <cellStyle name="Title" xfId="1" builtinId="15" customBuiltin="1"/>
    <cellStyle name="Total" xfId="17" builtinId="25" customBuiltin="1"/>
    <cellStyle name="Total 2" xfId="58" xr:uid="{00000000-0005-0000-0000-000050000000}"/>
    <cellStyle name="Warning Text" xfId="14" builtinId="11" customBuiltin="1"/>
    <cellStyle name="Warning Text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8"/>
  <sheetViews>
    <sheetView tabSelected="1" workbookViewId="0"/>
  </sheetViews>
  <sheetFormatPr defaultRowHeight="14.25" x14ac:dyDescent="0.2"/>
  <cols>
    <col min="1" max="1" width="27.5" customWidth="1"/>
    <col min="2" max="2" width="15.375" bestFit="1" customWidth="1"/>
    <col min="3" max="3" width="11.75" bestFit="1" customWidth="1"/>
    <col min="4" max="4" width="9.375" style="5" bestFit="1" customWidth="1"/>
    <col min="5" max="6" width="11.75" bestFit="1" customWidth="1"/>
    <col min="7" max="7" width="13.75" customWidth="1"/>
  </cols>
  <sheetData>
    <row r="1" spans="1:7" ht="20.25" x14ac:dyDescent="0.2">
      <c r="A1" s="1" t="s">
        <v>64</v>
      </c>
    </row>
    <row r="2" spans="1:7" ht="21.75" customHeight="1" x14ac:dyDescent="0.2">
      <c r="A2" s="2" t="s">
        <v>0</v>
      </c>
    </row>
    <row r="3" spans="1:7" ht="12.75" customHeight="1" x14ac:dyDescent="0.2">
      <c r="A3" s="3" t="s">
        <v>71</v>
      </c>
    </row>
    <row r="4" spans="1:7" ht="12.75" customHeight="1" x14ac:dyDescent="0.2">
      <c r="A4" s="3" t="s">
        <v>72</v>
      </c>
    </row>
    <row r="6" spans="1:7" s="5" customFormat="1" ht="12.75" customHeight="1" x14ac:dyDescent="0.2">
      <c r="A6" s="6" t="s">
        <v>2</v>
      </c>
      <c r="B6" s="6" t="s">
        <v>3</v>
      </c>
      <c r="C6" s="6" t="s">
        <v>4</v>
      </c>
      <c r="D6" s="6" t="s">
        <v>67</v>
      </c>
      <c r="E6" s="6" t="s">
        <v>5</v>
      </c>
      <c r="F6" s="6" t="s">
        <v>6</v>
      </c>
      <c r="G6" s="6" t="s">
        <v>7</v>
      </c>
    </row>
    <row r="7" spans="1:7" ht="12.75" customHeight="1" x14ac:dyDescent="0.2">
      <c r="A7" s="4" t="s">
        <v>8</v>
      </c>
      <c r="B7" s="28">
        <v>-27109388.530000001</v>
      </c>
      <c r="C7" s="28">
        <v>-2467236.42</v>
      </c>
      <c r="D7" s="29">
        <v>9.0999999999999998E-2</v>
      </c>
      <c r="E7" s="28">
        <v>-1514231.43</v>
      </c>
      <c r="F7" s="28">
        <v>-1049071.23</v>
      </c>
      <c r="G7" s="28">
        <v>-1736897.39</v>
      </c>
    </row>
    <row r="8" spans="1:7" ht="12.75" customHeight="1" x14ac:dyDescent="0.2">
      <c r="A8" s="4" t="s">
        <v>9</v>
      </c>
      <c r="B8" s="28">
        <v>-1870000</v>
      </c>
      <c r="C8" s="28">
        <v>-555212.93000000005</v>
      </c>
      <c r="D8" s="29">
        <v>0.2969</v>
      </c>
      <c r="E8" s="28">
        <v>-507434.93</v>
      </c>
      <c r="F8" s="28">
        <v>-453583.38</v>
      </c>
      <c r="G8" s="28">
        <v>-420369.22</v>
      </c>
    </row>
    <row r="9" spans="1:7" ht="12.75" customHeight="1" x14ac:dyDescent="0.2">
      <c r="A9" s="4" t="s">
        <v>10</v>
      </c>
      <c r="B9" s="28">
        <v>-1310000</v>
      </c>
      <c r="C9" s="28">
        <v>-127158.66</v>
      </c>
      <c r="D9" s="29">
        <v>9.7100000000000006E-2</v>
      </c>
      <c r="E9" s="28">
        <v>-78921.990000000005</v>
      </c>
      <c r="F9" s="28">
        <v>-70046.48</v>
      </c>
      <c r="G9" s="28">
        <v>-90592.320000000007</v>
      </c>
    </row>
    <row r="10" spans="1:7" ht="12.75" customHeight="1" x14ac:dyDescent="0.2">
      <c r="A10" s="4" t="s">
        <v>11</v>
      </c>
      <c r="B10" s="28">
        <v>-105000</v>
      </c>
      <c r="C10" s="28">
        <v>-156598.49</v>
      </c>
      <c r="D10" s="29">
        <v>1.4914000000000001</v>
      </c>
      <c r="E10" s="28">
        <v>-92144.04</v>
      </c>
      <c r="F10" s="28">
        <v>-81680.899999999994</v>
      </c>
      <c r="G10" s="28">
        <v>-238849.03</v>
      </c>
    </row>
    <row r="11" spans="1:7" ht="12.75" customHeight="1" x14ac:dyDescent="0.2">
      <c r="A11" s="4" t="s">
        <v>12</v>
      </c>
      <c r="B11" s="28">
        <v>-1420200</v>
      </c>
      <c r="C11" s="28">
        <v>-292819.13</v>
      </c>
      <c r="D11" s="29">
        <v>0.20619999999999999</v>
      </c>
      <c r="E11" s="28">
        <v>-250760.21</v>
      </c>
      <c r="F11" s="28">
        <v>-536187.38</v>
      </c>
      <c r="G11" s="28">
        <v>-426588</v>
      </c>
    </row>
    <row r="12" spans="1:7" ht="12.75" customHeight="1" x14ac:dyDescent="0.2">
      <c r="A12" s="4" t="s">
        <v>13</v>
      </c>
      <c r="B12" s="28">
        <v>-190000</v>
      </c>
      <c r="C12" s="28">
        <v>-46453.55</v>
      </c>
      <c r="D12" s="29">
        <v>0.2445</v>
      </c>
      <c r="E12" s="28">
        <v>-47717.42</v>
      </c>
      <c r="F12" s="28">
        <v>-35564.019999999997</v>
      </c>
      <c r="G12" s="28">
        <v>-42295.519999999997</v>
      </c>
    </row>
    <row r="13" spans="1:7" ht="12.75" customHeight="1" x14ac:dyDescent="0.2">
      <c r="A13" s="4" t="s">
        <v>14</v>
      </c>
      <c r="B13" s="28">
        <v>-426944.49</v>
      </c>
      <c r="C13" s="28">
        <v>-106736.13</v>
      </c>
      <c r="D13" s="29">
        <v>0.25</v>
      </c>
      <c r="E13" s="28">
        <v>-102030.12</v>
      </c>
      <c r="F13" s="28">
        <v>-99528.12</v>
      </c>
      <c r="G13" s="28">
        <v>-99528.12</v>
      </c>
    </row>
    <row r="14" spans="1:7" ht="12.75" customHeight="1" x14ac:dyDescent="0.2">
      <c r="A14" s="4" t="s">
        <v>15</v>
      </c>
      <c r="B14" s="28">
        <v>-27348825</v>
      </c>
      <c r="C14" s="28">
        <v>-6368898.8600000003</v>
      </c>
      <c r="D14" s="29">
        <v>0.2329</v>
      </c>
      <c r="E14" s="28">
        <v>-6213676.8700000001</v>
      </c>
      <c r="F14" s="28">
        <v>-6243881.5800000001</v>
      </c>
      <c r="G14" s="28">
        <v>-5895146.7000000002</v>
      </c>
    </row>
    <row r="15" spans="1:7" ht="12.75" customHeight="1" x14ac:dyDescent="0.2">
      <c r="A15" s="4" t="s">
        <v>16</v>
      </c>
      <c r="B15" s="28">
        <v>0</v>
      </c>
      <c r="C15" s="28">
        <v>-213937.69</v>
      </c>
      <c r="D15" s="29">
        <v>0</v>
      </c>
      <c r="E15" s="28">
        <v>-127465.45</v>
      </c>
      <c r="F15" s="28">
        <v>-676523.15</v>
      </c>
      <c r="G15" s="28">
        <v>-355956.27</v>
      </c>
    </row>
    <row r="16" spans="1:7" ht="12.75" customHeight="1" x14ac:dyDescent="0.2">
      <c r="A16" s="4" t="s">
        <v>17</v>
      </c>
      <c r="B16" s="28">
        <v>-682704</v>
      </c>
      <c r="C16" s="28">
        <v>-285601.59999999998</v>
      </c>
      <c r="D16" s="29">
        <v>0.41830000000000001</v>
      </c>
      <c r="E16" s="28">
        <v>-305542.94</v>
      </c>
      <c r="F16" s="28">
        <v>-285431.39</v>
      </c>
      <c r="G16" s="28">
        <v>-296815.15000000002</v>
      </c>
    </row>
    <row r="17" spans="1:7" ht="12.75" customHeight="1" x14ac:dyDescent="0.2">
      <c r="A17" s="4" t="s">
        <v>18</v>
      </c>
      <c r="B17" s="28">
        <v>-1073500</v>
      </c>
      <c r="C17" s="28">
        <v>-103285.59</v>
      </c>
      <c r="D17" s="29">
        <v>9.6199999999999994E-2</v>
      </c>
      <c r="E17" s="28">
        <v>-101589.51</v>
      </c>
      <c r="F17" s="28">
        <v>-73287.899999999994</v>
      </c>
      <c r="G17" s="28">
        <v>-144850.35999999999</v>
      </c>
    </row>
    <row r="18" spans="1:7" ht="12.75" customHeight="1" x14ac:dyDescent="0.2">
      <c r="A18" s="4" t="s">
        <v>19</v>
      </c>
      <c r="B18" s="28">
        <v>-9120632</v>
      </c>
      <c r="C18" s="28">
        <v>-2365328.64</v>
      </c>
      <c r="D18" s="29">
        <v>0.25929999999999997</v>
      </c>
      <c r="E18" s="28">
        <v>-2079560.22</v>
      </c>
      <c r="F18" s="28">
        <v>-2019593.53</v>
      </c>
      <c r="G18" s="28">
        <v>-1965830.08</v>
      </c>
    </row>
    <row r="19" spans="1:7" ht="12.75" customHeight="1" x14ac:dyDescent="0.2">
      <c r="A19" s="4" t="s">
        <v>20</v>
      </c>
      <c r="B19" s="28">
        <v>-631347.34</v>
      </c>
      <c r="C19" s="28">
        <v>-587219.13</v>
      </c>
      <c r="D19" s="29">
        <v>0.93010000000000004</v>
      </c>
      <c r="E19" s="28">
        <v>-127293.54</v>
      </c>
      <c r="F19" s="28">
        <v>-281512.74</v>
      </c>
      <c r="G19" s="28">
        <v>-394416.85</v>
      </c>
    </row>
    <row r="20" spans="1:7" ht="12.75" customHeight="1" x14ac:dyDescent="0.2">
      <c r="A20" s="4" t="s">
        <v>21</v>
      </c>
      <c r="B20" s="28">
        <v>-158550</v>
      </c>
      <c r="C20" s="28">
        <v>-69423.42</v>
      </c>
      <c r="D20" s="29">
        <v>0.43790000000000001</v>
      </c>
      <c r="E20" s="28">
        <v>-59198.34</v>
      </c>
      <c r="F20" s="28">
        <v>-57838.34</v>
      </c>
      <c r="G20" s="28">
        <v>-52345.83</v>
      </c>
    </row>
    <row r="21" spans="1:7" ht="12.75" customHeight="1" x14ac:dyDescent="0.2">
      <c r="A21" s="4" t="s">
        <v>22</v>
      </c>
      <c r="B21" s="28">
        <v>-1813000</v>
      </c>
      <c r="C21" s="28">
        <v>-537328.43999999994</v>
      </c>
      <c r="D21" s="29">
        <v>0.2964</v>
      </c>
      <c r="E21" s="28">
        <v>-3084766</v>
      </c>
      <c r="F21" s="28">
        <v>-2620410.65</v>
      </c>
      <c r="G21" s="28">
        <v>-138821.71</v>
      </c>
    </row>
    <row r="22" spans="1:7" ht="12.75" customHeight="1" x14ac:dyDescent="0.2">
      <c r="A22" s="4" t="s">
        <v>23</v>
      </c>
      <c r="B22" s="28">
        <v>-47000</v>
      </c>
      <c r="C22" s="28">
        <v>0</v>
      </c>
      <c r="D22" s="29">
        <v>0</v>
      </c>
      <c r="E22" s="28">
        <v>0</v>
      </c>
      <c r="F22" s="28">
        <v>0</v>
      </c>
      <c r="G22" s="28">
        <v>0</v>
      </c>
    </row>
    <row r="23" spans="1:7" ht="12.75" customHeight="1" x14ac:dyDescent="0.2">
      <c r="A23" s="4" t="s">
        <v>24</v>
      </c>
      <c r="B23" s="28">
        <v>-819496.66</v>
      </c>
      <c r="C23" s="28">
        <v>-279121.19</v>
      </c>
      <c r="D23" s="29">
        <v>0.34060000000000001</v>
      </c>
      <c r="E23" s="28">
        <v>-389360.77</v>
      </c>
      <c r="F23" s="28">
        <v>-367867.74</v>
      </c>
      <c r="G23" s="28">
        <v>-1511300.24</v>
      </c>
    </row>
    <row r="24" spans="1:7" ht="12.75" customHeight="1" x14ac:dyDescent="0.2">
      <c r="A24" s="4" t="s">
        <v>25</v>
      </c>
      <c r="B24" s="28">
        <v>-475000</v>
      </c>
      <c r="C24" s="28">
        <v>-126535.94</v>
      </c>
      <c r="D24" s="29">
        <v>0.26640000000000003</v>
      </c>
      <c r="E24" s="28">
        <v>-198296.19</v>
      </c>
      <c r="F24" s="28">
        <v>-120807.56</v>
      </c>
      <c r="G24" s="28">
        <v>-158305.4</v>
      </c>
    </row>
    <row r="25" spans="1:7" ht="12.75" customHeight="1" x14ac:dyDescent="0.2">
      <c r="A25" s="4" t="s">
        <v>26</v>
      </c>
      <c r="B25" s="28">
        <v>-596120.13</v>
      </c>
      <c r="C25" s="28">
        <v>0</v>
      </c>
      <c r="D25" s="29">
        <v>0</v>
      </c>
      <c r="E25" s="28">
        <v>0</v>
      </c>
      <c r="F25" s="28">
        <v>0</v>
      </c>
      <c r="G25" s="28">
        <v>0</v>
      </c>
    </row>
    <row r="26" spans="1:7" ht="12.75" customHeight="1" x14ac:dyDescent="0.2">
      <c r="A26" s="33" t="s">
        <v>70</v>
      </c>
      <c r="B26" s="28">
        <v>0</v>
      </c>
      <c r="C26" s="28">
        <v>-3080695.36</v>
      </c>
      <c r="D26" s="29">
        <v>0</v>
      </c>
      <c r="E26" s="28">
        <v>0</v>
      </c>
      <c r="F26" s="28">
        <v>0</v>
      </c>
      <c r="G26" s="28">
        <v>0</v>
      </c>
    </row>
    <row r="27" spans="1:7" ht="12.75" customHeight="1" x14ac:dyDescent="0.2">
      <c r="A27" s="4" t="s">
        <v>28</v>
      </c>
      <c r="B27" s="28">
        <v>-12400</v>
      </c>
      <c r="C27" s="28">
        <v>-11437.35</v>
      </c>
      <c r="D27" s="29">
        <v>0.9224</v>
      </c>
      <c r="E27" s="28">
        <v>-1206.2</v>
      </c>
      <c r="F27" s="28">
        <v>-3119.48</v>
      </c>
      <c r="G27" s="28">
        <v>-1728.77</v>
      </c>
    </row>
    <row r="28" spans="1:7" ht="12.75" customHeight="1" x14ac:dyDescent="0.2">
      <c r="A28" s="4" t="s">
        <v>29</v>
      </c>
      <c r="B28" s="28">
        <v>-579485.81999999995</v>
      </c>
      <c r="C28" s="28">
        <v>-144871.5</v>
      </c>
      <c r="D28" s="29">
        <v>0.25</v>
      </c>
      <c r="E28" s="28">
        <v>-112304.97</v>
      </c>
      <c r="F28" s="28">
        <v>-106830.72</v>
      </c>
      <c r="G28" s="28">
        <v>-105793.44</v>
      </c>
    </row>
    <row r="29" spans="1:7" ht="12.75" customHeight="1" x14ac:dyDescent="0.2">
      <c r="A29" s="4" t="s">
        <v>30</v>
      </c>
      <c r="B29" s="28">
        <v>-3663827.19</v>
      </c>
      <c r="C29" s="28">
        <v>0</v>
      </c>
      <c r="D29" s="29">
        <v>0</v>
      </c>
      <c r="E29" s="28">
        <v>0</v>
      </c>
      <c r="F29" s="28">
        <v>0</v>
      </c>
      <c r="G29" s="28">
        <v>0</v>
      </c>
    </row>
    <row r="30" spans="1:7" ht="12.75" customHeight="1" x14ac:dyDescent="0.2">
      <c r="A30" s="4" t="s">
        <v>31</v>
      </c>
      <c r="B30" s="28">
        <v>-5156353.66</v>
      </c>
      <c r="C30" s="28">
        <v>-1134055.3999999999</v>
      </c>
      <c r="D30" s="29">
        <v>0.21990000000000001</v>
      </c>
      <c r="E30" s="28">
        <v>-916434.48</v>
      </c>
      <c r="F30" s="28">
        <v>-856216.95</v>
      </c>
      <c r="G30" s="28">
        <v>-975435.18</v>
      </c>
    </row>
    <row r="31" spans="1:7" x14ac:dyDescent="0.2">
      <c r="B31" s="7">
        <f>SUM(B7:B30)</f>
        <v>-84609774.819999978</v>
      </c>
      <c r="C31" s="7">
        <f>SUM(C7:C30)</f>
        <v>-19059955.419999998</v>
      </c>
      <c r="D31" s="8">
        <f>+C31/B31</f>
        <v>0.22526895338686831</v>
      </c>
      <c r="E31" s="7">
        <f t="shared" ref="E31:G31" si="0">SUM(E7:E30)</f>
        <v>-16309935.619999997</v>
      </c>
      <c r="F31" s="7">
        <f t="shared" si="0"/>
        <v>-16038983.240000002</v>
      </c>
      <c r="G31" s="7">
        <f t="shared" si="0"/>
        <v>-15051865.58</v>
      </c>
    </row>
    <row r="38" spans="1:1" x14ac:dyDescent="0.2">
      <c r="A38" s="4" t="s">
        <v>68</v>
      </c>
    </row>
  </sheetData>
  <pageMargins left="0.24" right="0.24" top="0.66" bottom="0.72" header="0.5" footer="0.5"/>
  <pageSetup scale="99" orientation="landscape" r:id="rId1"/>
  <ignoredErrors>
    <ignoredError sqref="D31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38"/>
  <sheetViews>
    <sheetView workbookViewId="0"/>
  </sheetViews>
  <sheetFormatPr defaultRowHeight="14.25" x14ac:dyDescent="0.2"/>
  <cols>
    <col min="1" max="1" width="23.5" bestFit="1" customWidth="1"/>
    <col min="2" max="3" width="11.75" bestFit="1" customWidth="1"/>
    <col min="4" max="4" width="9.5" style="5" bestFit="1" customWidth="1"/>
    <col min="5" max="6" width="11.7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63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2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39</v>
      </c>
      <c r="B7" s="14" t="s">
        <v>1</v>
      </c>
      <c r="C7" s="14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4" t="s">
        <v>15</v>
      </c>
      <c r="B8" s="28">
        <v>-12628232</v>
      </c>
      <c r="C8" s="28">
        <v>-2751558.17</v>
      </c>
      <c r="D8" s="29">
        <v>0.21790000000000001</v>
      </c>
      <c r="E8" s="28">
        <v>-2591656.08</v>
      </c>
      <c r="F8" s="28">
        <v>-2779898.02</v>
      </c>
      <c r="G8" s="28">
        <v>-2500823.5299999998</v>
      </c>
    </row>
    <row r="9" spans="1:7" x14ac:dyDescent="0.2">
      <c r="A9" s="4" t="s">
        <v>18</v>
      </c>
      <c r="B9" s="28">
        <v>0</v>
      </c>
      <c r="C9" s="28">
        <v>0</v>
      </c>
      <c r="D9" s="29">
        <v>0</v>
      </c>
      <c r="E9" s="28">
        <v>0</v>
      </c>
      <c r="F9" s="28">
        <v>0</v>
      </c>
      <c r="G9" s="28">
        <v>-31052</v>
      </c>
    </row>
    <row r="10" spans="1:7" x14ac:dyDescent="0.2">
      <c r="A10" s="4" t="s">
        <v>20</v>
      </c>
      <c r="B10" s="28">
        <v>-103000</v>
      </c>
      <c r="C10" s="28">
        <v>-93469.13</v>
      </c>
      <c r="D10" s="29">
        <v>0.90749999999999997</v>
      </c>
      <c r="E10" s="28">
        <v>-18085.13</v>
      </c>
      <c r="F10" s="28">
        <v>-55757.54</v>
      </c>
      <c r="G10" s="28">
        <v>-75648.45</v>
      </c>
    </row>
    <row r="11" spans="1:7" x14ac:dyDescent="0.2">
      <c r="A11" s="4" t="s">
        <v>21</v>
      </c>
      <c r="B11" s="28">
        <v>-70759</v>
      </c>
      <c r="C11" s="28">
        <v>0</v>
      </c>
      <c r="D11" s="29">
        <v>0</v>
      </c>
      <c r="E11" s="28">
        <v>0</v>
      </c>
      <c r="F11" s="28">
        <v>0</v>
      </c>
      <c r="G11" s="28">
        <v>0</v>
      </c>
    </row>
    <row r="12" spans="1:7" x14ac:dyDescent="0.2">
      <c r="A12" s="4" t="s">
        <v>22</v>
      </c>
      <c r="B12" s="28">
        <v>0</v>
      </c>
      <c r="C12" s="28">
        <v>0</v>
      </c>
      <c r="D12" s="29">
        <v>0</v>
      </c>
      <c r="E12" s="28">
        <v>0</v>
      </c>
      <c r="F12" s="28">
        <v>0</v>
      </c>
      <c r="G12" s="28">
        <v>0</v>
      </c>
    </row>
    <row r="13" spans="1:7" x14ac:dyDescent="0.2">
      <c r="A13" s="4" t="s">
        <v>24</v>
      </c>
      <c r="B13" s="28">
        <v>-60000</v>
      </c>
      <c r="C13" s="28">
        <v>-18575.169999999998</v>
      </c>
      <c r="D13" s="29">
        <v>0.30959999999999999</v>
      </c>
      <c r="E13" s="28">
        <v>-16271.92</v>
      </c>
      <c r="F13" s="28">
        <v>-11170.22</v>
      </c>
      <c r="G13" s="28">
        <v>-10736.45</v>
      </c>
    </row>
    <row r="14" spans="1:7" x14ac:dyDescent="0.2">
      <c r="A14" s="4" t="s">
        <v>28</v>
      </c>
      <c r="B14" s="28">
        <v>-11400</v>
      </c>
      <c r="C14" s="28">
        <v>0</v>
      </c>
      <c r="D14" s="29">
        <v>0</v>
      </c>
      <c r="E14" s="28">
        <v>0</v>
      </c>
      <c r="F14" s="28">
        <v>0</v>
      </c>
      <c r="G14" s="28">
        <v>0</v>
      </c>
    </row>
    <row r="15" spans="1:7" x14ac:dyDescent="0.2">
      <c r="A15" s="4" t="s">
        <v>30</v>
      </c>
      <c r="B15" s="28">
        <v>-1305751.1399999999</v>
      </c>
      <c r="C15" s="28">
        <v>0</v>
      </c>
      <c r="D15" s="29">
        <v>0</v>
      </c>
      <c r="E15" s="28">
        <v>0</v>
      </c>
      <c r="F15" s="28">
        <v>0</v>
      </c>
      <c r="G15" s="28">
        <v>0</v>
      </c>
    </row>
    <row r="16" spans="1:7" x14ac:dyDescent="0.2">
      <c r="A16" s="4" t="s">
        <v>31</v>
      </c>
      <c r="B16" s="28">
        <v>-466351.74</v>
      </c>
      <c r="C16" s="28">
        <v>-116587.92</v>
      </c>
      <c r="D16" s="29">
        <v>0.25</v>
      </c>
      <c r="E16" s="28">
        <v>-168924.66</v>
      </c>
      <c r="F16" s="28">
        <v>-164126.70000000001</v>
      </c>
      <c r="G16" s="28">
        <v>-148841.46</v>
      </c>
    </row>
    <row r="17" spans="1:7" x14ac:dyDescent="0.2">
      <c r="A17" s="10" t="s">
        <v>39</v>
      </c>
      <c r="B17" s="30">
        <v>-14645493.880000001</v>
      </c>
      <c r="C17" s="30">
        <v>-2980190.39</v>
      </c>
      <c r="D17" s="31">
        <v>0.20349999999999999</v>
      </c>
      <c r="E17" s="30">
        <v>-2794937.79</v>
      </c>
      <c r="F17" s="30">
        <v>-3010952.48</v>
      </c>
      <c r="G17" s="30">
        <v>-2767101.89</v>
      </c>
    </row>
    <row r="38" spans="1:1" x14ac:dyDescent="0.2">
      <c r="A38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G39"/>
  <sheetViews>
    <sheetView workbookViewId="0"/>
  </sheetViews>
  <sheetFormatPr defaultRowHeight="14.25" x14ac:dyDescent="0.2"/>
  <cols>
    <col min="1" max="1" width="23.5" bestFit="1" customWidth="1"/>
    <col min="2" max="2" width="14.375" bestFit="1" customWidth="1"/>
    <col min="3" max="3" width="14.375" style="5" bestFit="1" customWidth="1"/>
    <col min="4" max="4" width="9.375" style="5" bestFit="1" customWidth="1"/>
    <col min="5" max="6" width="11.7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62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2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40</v>
      </c>
      <c r="B7" s="14" t="s">
        <v>1</v>
      </c>
      <c r="C7" s="34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4" t="s">
        <v>11</v>
      </c>
      <c r="B8" s="28">
        <v>-100000</v>
      </c>
      <c r="C8" s="28">
        <v>-141015.91</v>
      </c>
      <c r="D8" s="29">
        <v>1.4101999999999999</v>
      </c>
      <c r="E8" s="28">
        <v>-76253.08</v>
      </c>
      <c r="F8" s="28">
        <v>-65802.63</v>
      </c>
      <c r="G8" s="28">
        <v>-226193.87</v>
      </c>
    </row>
    <row r="9" spans="1:7" x14ac:dyDescent="0.2">
      <c r="A9" s="4" t="s">
        <v>15</v>
      </c>
      <c r="B9" s="28">
        <v>-10526203</v>
      </c>
      <c r="C9" s="28">
        <v>-2634538.04</v>
      </c>
      <c r="D9" s="29">
        <v>0.25030000000000002</v>
      </c>
      <c r="E9" s="28">
        <v>-2631386.5699999998</v>
      </c>
      <c r="F9" s="28">
        <v>-2535306.0099999998</v>
      </c>
      <c r="G9" s="28">
        <v>-2488982.31</v>
      </c>
    </row>
    <row r="10" spans="1:7" x14ac:dyDescent="0.2">
      <c r="A10" s="4" t="s">
        <v>16</v>
      </c>
      <c r="B10" s="28">
        <v>0</v>
      </c>
      <c r="C10" s="28">
        <v>0</v>
      </c>
      <c r="D10" s="29">
        <v>0</v>
      </c>
      <c r="E10" s="28">
        <v>0</v>
      </c>
      <c r="F10" s="28">
        <v>0</v>
      </c>
      <c r="G10" s="28">
        <v>0</v>
      </c>
    </row>
    <row r="11" spans="1:7" x14ac:dyDescent="0.2">
      <c r="A11" s="4" t="s">
        <v>20</v>
      </c>
      <c r="B11" s="28">
        <v>-181299.95</v>
      </c>
      <c r="C11" s="28">
        <v>-128351.82</v>
      </c>
      <c r="D11" s="29">
        <v>0.70799999999999996</v>
      </c>
      <c r="E11" s="28">
        <v>-32116.18</v>
      </c>
      <c r="F11" s="28">
        <v>-63379.44</v>
      </c>
      <c r="G11" s="28">
        <v>-88653.72</v>
      </c>
    </row>
    <row r="12" spans="1:7" x14ac:dyDescent="0.2">
      <c r="A12" s="4" t="s">
        <v>22</v>
      </c>
      <c r="B12" s="28">
        <v>0</v>
      </c>
      <c r="C12" s="28">
        <v>0</v>
      </c>
      <c r="D12" s="29">
        <v>0</v>
      </c>
      <c r="E12" s="28">
        <v>0</v>
      </c>
      <c r="F12" s="28">
        <v>0</v>
      </c>
      <c r="G12" s="28">
        <v>0</v>
      </c>
    </row>
    <row r="13" spans="1:7" x14ac:dyDescent="0.2">
      <c r="A13" s="4" t="s">
        <v>24</v>
      </c>
      <c r="B13" s="28">
        <v>-3000</v>
      </c>
      <c r="C13" s="28">
        <v>0</v>
      </c>
      <c r="D13" s="29">
        <v>0</v>
      </c>
      <c r="E13" s="28">
        <v>-946.1</v>
      </c>
      <c r="F13" s="28">
        <v>-2458.89</v>
      </c>
      <c r="G13" s="28">
        <v>-1000151.36</v>
      </c>
    </row>
    <row r="14" spans="1:7" x14ac:dyDescent="0.2">
      <c r="A14" s="4" t="s">
        <v>28</v>
      </c>
      <c r="B14" s="28">
        <v>0</v>
      </c>
      <c r="C14" s="28">
        <v>0</v>
      </c>
      <c r="D14" s="29">
        <v>0</v>
      </c>
      <c r="E14" s="28">
        <v>0</v>
      </c>
      <c r="F14" s="28">
        <v>0</v>
      </c>
      <c r="G14" s="28">
        <v>0</v>
      </c>
    </row>
    <row r="15" spans="1:7" x14ac:dyDescent="0.2">
      <c r="A15" s="4" t="s">
        <v>30</v>
      </c>
      <c r="B15" s="28">
        <v>-998317.5</v>
      </c>
      <c r="C15" s="28">
        <v>0</v>
      </c>
      <c r="D15" s="29">
        <v>0</v>
      </c>
      <c r="E15" s="28">
        <v>0</v>
      </c>
      <c r="F15" s="28">
        <v>0</v>
      </c>
      <c r="G15" s="28">
        <v>0</v>
      </c>
    </row>
    <row r="16" spans="1:7" x14ac:dyDescent="0.2">
      <c r="A16" s="4" t="s">
        <v>31</v>
      </c>
      <c r="B16" s="28">
        <v>0</v>
      </c>
      <c r="C16" s="28">
        <v>0</v>
      </c>
      <c r="D16" s="29">
        <v>0</v>
      </c>
      <c r="E16" s="28">
        <v>0</v>
      </c>
      <c r="F16" s="28">
        <v>0</v>
      </c>
      <c r="G16" s="28">
        <v>0</v>
      </c>
    </row>
    <row r="17" spans="1:7" x14ac:dyDescent="0.2">
      <c r="A17" s="10" t="s">
        <v>40</v>
      </c>
      <c r="B17" s="30">
        <v>-11808820.449999999</v>
      </c>
      <c r="C17" s="30">
        <v>-2903905.77</v>
      </c>
      <c r="D17" s="31">
        <v>0.24590000000000001</v>
      </c>
      <c r="E17" s="30">
        <v>-2740701.93</v>
      </c>
      <c r="F17" s="30">
        <v>-2666946.9700000002</v>
      </c>
      <c r="G17" s="30">
        <v>-3803981.26</v>
      </c>
    </row>
    <row r="19" spans="1:7" x14ac:dyDescent="0.2">
      <c r="B19" s="20"/>
      <c r="C19" s="35"/>
      <c r="D19" s="21"/>
    </row>
    <row r="21" spans="1:7" x14ac:dyDescent="0.2">
      <c r="B21" s="22"/>
      <c r="C21" s="36"/>
      <c r="D21" s="23"/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G38"/>
  <sheetViews>
    <sheetView workbookViewId="0"/>
  </sheetViews>
  <sheetFormatPr defaultRowHeight="14.25" x14ac:dyDescent="0.2"/>
  <cols>
    <col min="1" max="1" width="23.5" bestFit="1" customWidth="1"/>
    <col min="2" max="2" width="9.125" bestFit="1" customWidth="1"/>
    <col min="3" max="3" width="11" bestFit="1" customWidth="1"/>
    <col min="4" max="4" width="9.375" style="5" bestFit="1" customWidth="1"/>
    <col min="5" max="5" width="10.5" bestFit="1" customWidth="1"/>
    <col min="6" max="6" width="11.12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51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2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41</v>
      </c>
      <c r="B7" s="14" t="s">
        <v>1</v>
      </c>
      <c r="C7" s="14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24" t="s">
        <v>15</v>
      </c>
      <c r="B8" s="28">
        <v>-58000</v>
      </c>
      <c r="C8" s="28">
        <v>-14407.65</v>
      </c>
      <c r="D8" s="29">
        <v>0.24840000000000001</v>
      </c>
      <c r="E8" s="28">
        <v>-13912.69</v>
      </c>
      <c r="F8" s="28">
        <v>-13885.32</v>
      </c>
      <c r="G8" s="28">
        <v>-13712.79</v>
      </c>
    </row>
    <row r="9" spans="1:7" x14ac:dyDescent="0.2">
      <c r="A9" s="24" t="s">
        <v>24</v>
      </c>
      <c r="B9" s="28">
        <v>0</v>
      </c>
      <c r="C9" s="28">
        <v>0</v>
      </c>
      <c r="D9" s="29">
        <v>0</v>
      </c>
      <c r="E9" s="28">
        <v>0</v>
      </c>
      <c r="F9" s="28">
        <v>0</v>
      </c>
      <c r="G9" s="28">
        <v>-1170</v>
      </c>
    </row>
    <row r="10" spans="1:7" x14ac:dyDescent="0.2">
      <c r="A10" s="24" t="s">
        <v>30</v>
      </c>
      <c r="B10" s="28">
        <v>0</v>
      </c>
      <c r="C10" s="28">
        <v>0</v>
      </c>
      <c r="D10" s="29">
        <v>0</v>
      </c>
      <c r="E10" s="28">
        <v>0</v>
      </c>
      <c r="F10" s="28">
        <v>0</v>
      </c>
      <c r="G10" s="28">
        <v>0</v>
      </c>
    </row>
    <row r="11" spans="1:7" x14ac:dyDescent="0.2">
      <c r="A11" s="25" t="s">
        <v>41</v>
      </c>
      <c r="B11" s="30">
        <v>-58000</v>
      </c>
      <c r="C11" s="30">
        <v>-14407.65</v>
      </c>
      <c r="D11" s="31">
        <v>0.24840000000000001</v>
      </c>
      <c r="E11" s="30">
        <v>-13912.69</v>
      </c>
      <c r="F11" s="30">
        <v>-13885.32</v>
      </c>
      <c r="G11" s="30">
        <v>-14882.79</v>
      </c>
    </row>
    <row r="38" spans="1:1" x14ac:dyDescent="0.2">
      <c r="A38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G39"/>
  <sheetViews>
    <sheetView workbookViewId="0"/>
  </sheetViews>
  <sheetFormatPr defaultRowHeight="14.25" x14ac:dyDescent="0.2"/>
  <cols>
    <col min="1" max="1" width="23.5" bestFit="1" customWidth="1"/>
    <col min="2" max="3" width="11" bestFit="1" customWidth="1"/>
    <col min="4" max="4" width="9.5" style="5" bestFit="1" customWidth="1"/>
    <col min="5" max="5" width="11" bestFit="1" customWidth="1"/>
    <col min="6" max="6" width="11.12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58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2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42</v>
      </c>
      <c r="B7" s="14" t="s">
        <v>1</v>
      </c>
      <c r="C7" s="14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4" t="s">
        <v>15</v>
      </c>
      <c r="B8" s="28">
        <v>-4126390</v>
      </c>
      <c r="C8" s="28">
        <v>-966624.13</v>
      </c>
      <c r="D8" s="29">
        <v>0.23430000000000001</v>
      </c>
      <c r="E8" s="28">
        <v>-974675.16</v>
      </c>
      <c r="F8" s="28">
        <v>-911132.07</v>
      </c>
      <c r="G8" s="28">
        <v>-886729.49</v>
      </c>
    </row>
    <row r="9" spans="1:7" x14ac:dyDescent="0.2">
      <c r="A9" s="4" t="s">
        <v>20</v>
      </c>
      <c r="B9" s="28">
        <v>-7900</v>
      </c>
      <c r="C9" s="28">
        <v>-5576.94</v>
      </c>
      <c r="D9" s="29">
        <v>0.70589999999999997</v>
      </c>
      <c r="E9" s="28">
        <v>-1309.78</v>
      </c>
      <c r="F9" s="28">
        <v>-2224.36</v>
      </c>
      <c r="G9" s="28">
        <v>-3101.86</v>
      </c>
    </row>
    <row r="10" spans="1:7" x14ac:dyDescent="0.2">
      <c r="A10" s="4" t="s">
        <v>24</v>
      </c>
      <c r="B10" s="28">
        <v>0</v>
      </c>
      <c r="C10" s="28">
        <v>-499.83</v>
      </c>
      <c r="D10" s="29">
        <v>0</v>
      </c>
      <c r="E10" s="28">
        <v>-459.13</v>
      </c>
      <c r="F10" s="28">
        <v>-204.35</v>
      </c>
      <c r="G10" s="28">
        <v>-135.78</v>
      </c>
    </row>
    <row r="11" spans="1:7" x14ac:dyDescent="0.2">
      <c r="A11" s="4" t="s">
        <v>30</v>
      </c>
      <c r="B11" s="28">
        <v>0</v>
      </c>
      <c r="C11" s="28">
        <v>0</v>
      </c>
      <c r="D11" s="29">
        <v>0</v>
      </c>
      <c r="E11" s="28">
        <v>0</v>
      </c>
      <c r="F11" s="28">
        <v>0</v>
      </c>
      <c r="G11" s="28">
        <v>0</v>
      </c>
    </row>
    <row r="12" spans="1:7" x14ac:dyDescent="0.2">
      <c r="A12" s="10" t="s">
        <v>42</v>
      </c>
      <c r="B12" s="30">
        <v>-4134290</v>
      </c>
      <c r="C12" s="30">
        <v>-972700.9</v>
      </c>
      <c r="D12" s="31">
        <v>0.23530000000000001</v>
      </c>
      <c r="E12" s="30">
        <v>-976444.07</v>
      </c>
      <c r="F12" s="30">
        <v>-913560.78</v>
      </c>
      <c r="G12" s="30">
        <v>-889967.13</v>
      </c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G39"/>
  <sheetViews>
    <sheetView workbookViewId="0"/>
  </sheetViews>
  <sheetFormatPr defaultRowHeight="14.25" x14ac:dyDescent="0.2"/>
  <cols>
    <col min="1" max="1" width="23.5" bestFit="1" customWidth="1"/>
    <col min="2" max="2" width="9.875" bestFit="1" customWidth="1"/>
    <col min="3" max="3" width="11" bestFit="1" customWidth="1"/>
    <col min="4" max="4" width="9.375" style="5" bestFit="1" customWidth="1"/>
    <col min="5" max="5" width="10.5" bestFit="1" customWidth="1"/>
    <col min="6" max="6" width="11.12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57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2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43</v>
      </c>
      <c r="B7" s="14" t="s">
        <v>1</v>
      </c>
      <c r="C7" s="14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4" t="s">
        <v>18</v>
      </c>
      <c r="B8" s="28">
        <v>-365000</v>
      </c>
      <c r="C8" s="28">
        <v>-61112.98</v>
      </c>
      <c r="D8" s="29">
        <v>0.16739999999999999</v>
      </c>
      <c r="E8" s="28">
        <v>-52463.69</v>
      </c>
      <c r="F8" s="28">
        <v>-28786.74</v>
      </c>
      <c r="G8" s="28">
        <v>-63386.61</v>
      </c>
    </row>
    <row r="9" spans="1:7" x14ac:dyDescent="0.2">
      <c r="A9" s="4" t="s">
        <v>19</v>
      </c>
      <c r="B9" s="28">
        <v>-315156.2</v>
      </c>
      <c r="C9" s="28">
        <v>-151509.72</v>
      </c>
      <c r="D9" s="29">
        <v>0.48070000000000002</v>
      </c>
      <c r="E9" s="28">
        <v>-53368.25</v>
      </c>
      <c r="F9" s="28">
        <v>-49829.35</v>
      </c>
      <c r="G9" s="28">
        <v>-49399.28</v>
      </c>
    </row>
    <row r="10" spans="1:7" x14ac:dyDescent="0.2">
      <c r="A10" s="4" t="s">
        <v>24</v>
      </c>
      <c r="B10" s="28">
        <v>0</v>
      </c>
      <c r="C10" s="28">
        <v>-60</v>
      </c>
      <c r="D10" s="29">
        <v>0</v>
      </c>
      <c r="E10" s="28">
        <v>-2900</v>
      </c>
      <c r="F10" s="28">
        <v>0</v>
      </c>
      <c r="G10" s="28">
        <v>0</v>
      </c>
    </row>
    <row r="11" spans="1:7" x14ac:dyDescent="0.2">
      <c r="A11" s="4" t="s">
        <v>31</v>
      </c>
      <c r="B11" s="28">
        <v>0</v>
      </c>
      <c r="C11" s="28">
        <v>0</v>
      </c>
      <c r="D11" s="29">
        <v>0</v>
      </c>
      <c r="E11" s="28">
        <v>0</v>
      </c>
      <c r="F11" s="28">
        <v>0</v>
      </c>
      <c r="G11" s="28">
        <v>0</v>
      </c>
    </row>
    <row r="12" spans="1:7" x14ac:dyDescent="0.2">
      <c r="A12" s="10" t="s">
        <v>43</v>
      </c>
      <c r="B12" s="30">
        <v>-680156.2</v>
      </c>
      <c r="C12" s="30">
        <v>-212682.7</v>
      </c>
      <c r="D12" s="31">
        <v>0.31269999999999998</v>
      </c>
      <c r="E12" s="30">
        <v>-108731.94</v>
      </c>
      <c r="F12" s="30">
        <v>-78616.09</v>
      </c>
      <c r="G12" s="30">
        <v>-112785.89</v>
      </c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G39"/>
  <sheetViews>
    <sheetView workbookViewId="0"/>
  </sheetViews>
  <sheetFormatPr defaultRowHeight="14.25" x14ac:dyDescent="0.2"/>
  <cols>
    <col min="1" max="1" width="23.5" bestFit="1" customWidth="1"/>
    <col min="2" max="2" width="9.875" bestFit="1" customWidth="1"/>
    <col min="3" max="3" width="11" bestFit="1" customWidth="1"/>
    <col min="4" max="4" width="9.375" style="5" bestFit="1" customWidth="1"/>
    <col min="5" max="5" width="10.5" bestFit="1" customWidth="1"/>
    <col min="6" max="6" width="11.12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53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7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44</v>
      </c>
      <c r="B7" s="14" t="s">
        <v>1</v>
      </c>
      <c r="C7" s="18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4" t="s">
        <v>18</v>
      </c>
      <c r="B8" s="28">
        <v>-463500</v>
      </c>
      <c r="C8" s="28">
        <v>-2674.47</v>
      </c>
      <c r="D8" s="29">
        <v>5.7999999999999996E-3</v>
      </c>
      <c r="E8" s="28">
        <v>-1499.94</v>
      </c>
      <c r="F8" s="28">
        <v>-2529.71</v>
      </c>
      <c r="G8" s="28">
        <v>-1448.48</v>
      </c>
    </row>
    <row r="9" spans="1:7" x14ac:dyDescent="0.2">
      <c r="A9" s="4" t="s">
        <v>20</v>
      </c>
      <c r="B9" s="28">
        <v>-13300</v>
      </c>
      <c r="C9" s="28">
        <v>-11290.97</v>
      </c>
      <c r="D9" s="29">
        <v>0.84889999999999999</v>
      </c>
      <c r="E9" s="28">
        <v>-2502.1799999999998</v>
      </c>
      <c r="F9" s="28">
        <v>-4648.1899999999996</v>
      </c>
      <c r="G9" s="28">
        <v>-5373.65</v>
      </c>
    </row>
    <row r="10" spans="1:7" x14ac:dyDescent="0.2">
      <c r="A10" s="4" t="s">
        <v>24</v>
      </c>
      <c r="B10" s="28">
        <v>0</v>
      </c>
      <c r="C10" s="28">
        <v>0</v>
      </c>
      <c r="D10" s="29">
        <v>0</v>
      </c>
      <c r="E10" s="28">
        <v>0</v>
      </c>
      <c r="F10" s="28">
        <v>0</v>
      </c>
      <c r="G10" s="28">
        <v>0</v>
      </c>
    </row>
    <row r="11" spans="1:7" x14ac:dyDescent="0.2">
      <c r="A11" s="4" t="s">
        <v>28</v>
      </c>
      <c r="B11" s="28">
        <v>0</v>
      </c>
      <c r="C11" s="28">
        <v>0</v>
      </c>
      <c r="D11" s="29">
        <v>0</v>
      </c>
      <c r="E11" s="28">
        <v>0</v>
      </c>
      <c r="F11" s="28">
        <v>0</v>
      </c>
      <c r="G11" s="28">
        <v>0</v>
      </c>
    </row>
    <row r="12" spans="1:7" x14ac:dyDescent="0.2">
      <c r="A12" s="4" t="s">
        <v>30</v>
      </c>
      <c r="B12" s="28">
        <v>0</v>
      </c>
      <c r="C12" s="28">
        <v>0</v>
      </c>
      <c r="D12" s="29">
        <v>0</v>
      </c>
      <c r="E12" s="28">
        <v>0</v>
      </c>
      <c r="F12" s="28">
        <v>0</v>
      </c>
      <c r="G12" s="28">
        <v>0</v>
      </c>
    </row>
    <row r="13" spans="1:7" x14ac:dyDescent="0.2">
      <c r="A13" s="4" t="s">
        <v>31</v>
      </c>
      <c r="B13" s="28">
        <v>0</v>
      </c>
      <c r="C13" s="28">
        <v>0</v>
      </c>
      <c r="D13" s="29">
        <v>0</v>
      </c>
      <c r="E13" s="28">
        <v>0</v>
      </c>
      <c r="F13" s="28">
        <v>0</v>
      </c>
      <c r="G13" s="28">
        <v>-75000</v>
      </c>
    </row>
    <row r="14" spans="1:7" x14ac:dyDescent="0.2">
      <c r="A14" s="10" t="s">
        <v>44</v>
      </c>
      <c r="B14" s="30">
        <v>-476800</v>
      </c>
      <c r="C14" s="30">
        <v>-13965.44</v>
      </c>
      <c r="D14" s="31">
        <v>2.93E-2</v>
      </c>
      <c r="E14" s="30">
        <v>-4002.12</v>
      </c>
      <c r="F14" s="30">
        <v>-7177.9</v>
      </c>
      <c r="G14" s="30">
        <v>-81822.13</v>
      </c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G39"/>
  <sheetViews>
    <sheetView workbookViewId="0"/>
  </sheetViews>
  <sheetFormatPr defaultRowHeight="14.25" x14ac:dyDescent="0.2"/>
  <cols>
    <col min="1" max="1" width="23.5" bestFit="1" customWidth="1"/>
    <col min="2" max="2" width="9.875" bestFit="1" customWidth="1"/>
    <col min="3" max="3" width="11" bestFit="1" customWidth="1"/>
    <col min="4" max="4" width="9.375" style="5" bestFit="1" customWidth="1"/>
    <col min="5" max="5" width="10.5" bestFit="1" customWidth="1"/>
    <col min="6" max="6" width="11.12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56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2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45</v>
      </c>
      <c r="B7" s="14" t="s">
        <v>1</v>
      </c>
      <c r="C7" s="14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4" t="s">
        <v>8</v>
      </c>
      <c r="B8" s="28">
        <v>-214180.25</v>
      </c>
      <c r="C8" s="28">
        <v>-20227.099999999999</v>
      </c>
      <c r="D8" s="29">
        <v>9.4399999999999998E-2</v>
      </c>
      <c r="E8" s="28">
        <v>-12177.33</v>
      </c>
      <c r="F8" s="28">
        <v>-10688.24</v>
      </c>
      <c r="G8" s="28">
        <v>-16133.25</v>
      </c>
    </row>
    <row r="9" spans="1:7" x14ac:dyDescent="0.2">
      <c r="A9" s="4" t="s">
        <v>20</v>
      </c>
      <c r="B9" s="28">
        <v>-1999.66</v>
      </c>
      <c r="C9" s="28">
        <v>-632.47</v>
      </c>
      <c r="D9" s="29">
        <v>0.31630000000000003</v>
      </c>
      <c r="E9" s="28">
        <v>-294.24</v>
      </c>
      <c r="F9" s="28">
        <v>-406.26</v>
      </c>
      <c r="G9" s="28">
        <v>-646.1</v>
      </c>
    </row>
    <row r="10" spans="1:7" x14ac:dyDescent="0.2">
      <c r="A10" s="4" t="s">
        <v>30</v>
      </c>
      <c r="B10" s="28">
        <v>0</v>
      </c>
      <c r="C10" s="28">
        <v>0</v>
      </c>
      <c r="D10" s="29">
        <v>0</v>
      </c>
      <c r="E10" s="28">
        <v>0</v>
      </c>
      <c r="F10" s="28">
        <v>0</v>
      </c>
      <c r="G10" s="28">
        <v>0</v>
      </c>
    </row>
    <row r="11" spans="1:7" x14ac:dyDescent="0.2">
      <c r="A11" s="4" t="s">
        <v>31</v>
      </c>
      <c r="B11" s="28">
        <v>-379821</v>
      </c>
      <c r="C11" s="28">
        <v>-94955.25</v>
      </c>
      <c r="D11" s="29">
        <v>0.25</v>
      </c>
      <c r="E11" s="28">
        <v>-90351</v>
      </c>
      <c r="F11" s="28">
        <v>-87633.27</v>
      </c>
      <c r="G11" s="28">
        <v>-84359.76</v>
      </c>
    </row>
    <row r="12" spans="1:7" x14ac:dyDescent="0.2">
      <c r="A12" s="10" t="s">
        <v>45</v>
      </c>
      <c r="B12" s="30">
        <v>-596000.91</v>
      </c>
      <c r="C12" s="30">
        <v>-115814.82</v>
      </c>
      <c r="D12" s="31">
        <v>0.1943</v>
      </c>
      <c r="E12" s="30">
        <v>-102822.57</v>
      </c>
      <c r="F12" s="30">
        <v>-98727.77</v>
      </c>
      <c r="G12" s="30">
        <v>-101139.11</v>
      </c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G39"/>
  <sheetViews>
    <sheetView workbookViewId="0"/>
  </sheetViews>
  <sheetFormatPr defaultRowHeight="14.25" x14ac:dyDescent="0.2"/>
  <cols>
    <col min="1" max="1" width="23.5" bestFit="1" customWidth="1"/>
    <col min="2" max="2" width="9.875" bestFit="1" customWidth="1"/>
    <col min="3" max="3" width="11" bestFit="1" customWidth="1"/>
    <col min="4" max="4" width="9.375" style="5" bestFit="1" customWidth="1"/>
    <col min="5" max="5" width="10.5" bestFit="1" customWidth="1"/>
    <col min="6" max="6" width="11.12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59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2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46</v>
      </c>
      <c r="B7" s="14" t="s">
        <v>1</v>
      </c>
      <c r="C7" s="14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4" t="s">
        <v>17</v>
      </c>
      <c r="B8" s="28">
        <v>0</v>
      </c>
      <c r="C8" s="28">
        <v>-268</v>
      </c>
      <c r="D8" s="29">
        <v>0</v>
      </c>
      <c r="E8" s="28">
        <v>-93</v>
      </c>
      <c r="F8" s="28">
        <v>0</v>
      </c>
      <c r="G8" s="28">
        <v>-203.7</v>
      </c>
    </row>
    <row r="9" spans="1:7" x14ac:dyDescent="0.2">
      <c r="A9" s="4" t="s">
        <v>24</v>
      </c>
      <c r="B9" s="28">
        <v>0</v>
      </c>
      <c r="C9" s="28">
        <v>-91</v>
      </c>
      <c r="D9" s="29">
        <v>0</v>
      </c>
      <c r="E9" s="28">
        <v>0</v>
      </c>
      <c r="F9" s="28">
        <v>-357.56</v>
      </c>
      <c r="G9" s="28">
        <v>0</v>
      </c>
    </row>
    <row r="10" spans="1:7" x14ac:dyDescent="0.2">
      <c r="A10" s="4" t="s">
        <v>29</v>
      </c>
      <c r="B10" s="28">
        <v>-578666.43999999994</v>
      </c>
      <c r="C10" s="28">
        <v>-144666.66</v>
      </c>
      <c r="D10" s="29">
        <v>0.25</v>
      </c>
      <c r="E10" s="28">
        <v>-112122.33</v>
      </c>
      <c r="F10" s="28">
        <v>-106656.87</v>
      </c>
      <c r="G10" s="28">
        <v>-105620.28</v>
      </c>
    </row>
    <row r="11" spans="1:7" x14ac:dyDescent="0.2">
      <c r="A11" s="4" t="s">
        <v>30</v>
      </c>
      <c r="B11" s="28">
        <v>0</v>
      </c>
      <c r="C11" s="28">
        <v>0</v>
      </c>
      <c r="D11" s="29">
        <v>0</v>
      </c>
      <c r="E11" s="28">
        <v>0</v>
      </c>
      <c r="F11" s="28">
        <v>0</v>
      </c>
      <c r="G11" s="28">
        <v>0</v>
      </c>
    </row>
    <row r="12" spans="1:7" x14ac:dyDescent="0.2">
      <c r="A12" s="4" t="s">
        <v>31</v>
      </c>
      <c r="B12" s="28">
        <v>0</v>
      </c>
      <c r="C12" s="28">
        <v>0</v>
      </c>
      <c r="D12" s="29">
        <v>0</v>
      </c>
      <c r="E12" s="28">
        <v>-20879.009999999998</v>
      </c>
      <c r="F12" s="28">
        <v>-19926.18</v>
      </c>
      <c r="G12" s="28">
        <v>-18987.810000000001</v>
      </c>
    </row>
    <row r="13" spans="1:7" x14ac:dyDescent="0.2">
      <c r="A13" s="10" t="s">
        <v>46</v>
      </c>
      <c r="B13" s="30">
        <v>-578666.43999999994</v>
      </c>
      <c r="C13" s="30">
        <v>-145025.66</v>
      </c>
      <c r="D13" s="31">
        <v>0.25059999999999999</v>
      </c>
      <c r="E13" s="30">
        <v>-133094.34</v>
      </c>
      <c r="F13" s="30">
        <v>-126940.61</v>
      </c>
      <c r="G13" s="30">
        <v>-124811.79</v>
      </c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G39"/>
  <sheetViews>
    <sheetView workbookViewId="0"/>
  </sheetViews>
  <sheetFormatPr defaultRowHeight="14.25" x14ac:dyDescent="0.2"/>
  <cols>
    <col min="1" max="1" width="23.5" bestFit="1" customWidth="1"/>
    <col min="2" max="2" width="9.875" bestFit="1" customWidth="1"/>
    <col min="3" max="3" width="11" bestFit="1" customWidth="1"/>
    <col min="4" max="4" width="9.375" style="5" bestFit="1" customWidth="1"/>
    <col min="5" max="5" width="10.5" bestFit="1" customWidth="1"/>
    <col min="6" max="6" width="11.12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52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2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47</v>
      </c>
      <c r="B7" s="14" t="s">
        <v>1</v>
      </c>
      <c r="C7" s="14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4" t="s">
        <v>11</v>
      </c>
      <c r="B8" s="28">
        <v>0</v>
      </c>
      <c r="C8" s="28">
        <v>-12686.03</v>
      </c>
      <c r="D8" s="29">
        <v>0</v>
      </c>
      <c r="E8" s="28">
        <v>-12842.72</v>
      </c>
      <c r="F8" s="28">
        <v>-14101.23</v>
      </c>
      <c r="G8" s="28">
        <v>-8473.08</v>
      </c>
    </row>
    <row r="9" spans="1:7" x14ac:dyDescent="0.2">
      <c r="A9" s="4" t="s">
        <v>30</v>
      </c>
      <c r="B9" s="28">
        <v>-66000</v>
      </c>
      <c r="C9" s="28">
        <v>0</v>
      </c>
      <c r="D9" s="29">
        <v>0</v>
      </c>
      <c r="E9" s="28">
        <v>0</v>
      </c>
      <c r="F9" s="28">
        <v>0</v>
      </c>
      <c r="G9" s="28">
        <v>0</v>
      </c>
    </row>
    <row r="10" spans="1:7" x14ac:dyDescent="0.2">
      <c r="A10" s="10" t="s">
        <v>47</v>
      </c>
      <c r="B10" s="30">
        <v>-66000</v>
      </c>
      <c r="C10" s="30">
        <v>-12686.03</v>
      </c>
      <c r="D10" s="31">
        <v>0.19220000000000001</v>
      </c>
      <c r="E10" s="30">
        <v>-12842.72</v>
      </c>
      <c r="F10" s="30">
        <v>-14101.23</v>
      </c>
      <c r="G10" s="30">
        <v>-8473.08</v>
      </c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9"/>
  <sheetViews>
    <sheetView workbookViewId="0"/>
  </sheetViews>
  <sheetFormatPr defaultRowHeight="14.25" x14ac:dyDescent="0.2"/>
  <cols>
    <col min="1" max="1" width="23.5" bestFit="1" customWidth="1"/>
    <col min="2" max="2" width="9.875" bestFit="1" customWidth="1"/>
    <col min="3" max="3" width="11" bestFit="1" customWidth="1"/>
    <col min="4" max="4" width="9.375" style="5" bestFit="1" customWidth="1"/>
    <col min="5" max="5" width="10.5" bestFit="1" customWidth="1"/>
    <col min="6" max="6" width="11.12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9" t="s">
        <v>65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2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66</v>
      </c>
      <c r="B7" s="14" t="s">
        <v>1</v>
      </c>
      <c r="C7" s="14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4" t="s">
        <v>20</v>
      </c>
      <c r="B8" s="28">
        <v>0</v>
      </c>
      <c r="C8" s="28">
        <v>-6093.73</v>
      </c>
      <c r="D8" s="29">
        <v>0</v>
      </c>
      <c r="E8" s="28">
        <v>-1562.44</v>
      </c>
      <c r="F8" s="28">
        <v>-3442.99</v>
      </c>
      <c r="G8" s="28">
        <v>-5111.38</v>
      </c>
    </row>
    <row r="9" spans="1:7" x14ac:dyDescent="0.2">
      <c r="A9" s="4" t="s">
        <v>28</v>
      </c>
      <c r="B9" s="28">
        <v>0</v>
      </c>
      <c r="C9" s="28">
        <v>0</v>
      </c>
      <c r="D9" s="29">
        <v>0</v>
      </c>
      <c r="E9" s="28">
        <v>0</v>
      </c>
      <c r="F9" s="28">
        <v>0</v>
      </c>
      <c r="G9" s="28">
        <v>0</v>
      </c>
    </row>
    <row r="10" spans="1:7" x14ac:dyDescent="0.2">
      <c r="A10" s="4" t="s">
        <v>30</v>
      </c>
      <c r="B10" s="28">
        <v>0</v>
      </c>
      <c r="C10" s="28">
        <v>0</v>
      </c>
      <c r="D10" s="29">
        <v>0</v>
      </c>
      <c r="E10" s="28">
        <v>0</v>
      </c>
      <c r="F10" s="28">
        <v>0</v>
      </c>
      <c r="G10" s="28">
        <v>0</v>
      </c>
    </row>
    <row r="11" spans="1:7" x14ac:dyDescent="0.2">
      <c r="A11" s="10" t="s">
        <v>66</v>
      </c>
      <c r="B11" s="30">
        <v>0</v>
      </c>
      <c r="C11" s="30">
        <v>-6093.73</v>
      </c>
      <c r="D11" s="31">
        <v>0</v>
      </c>
      <c r="E11" s="30">
        <v>-1562.44</v>
      </c>
      <c r="F11" s="30">
        <v>-3442.99</v>
      </c>
      <c r="G11" s="30">
        <v>-5111.38</v>
      </c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39"/>
  <sheetViews>
    <sheetView workbookViewId="0"/>
  </sheetViews>
  <sheetFormatPr defaultRowHeight="14.25" x14ac:dyDescent="0.2"/>
  <cols>
    <col min="1" max="1" width="28.25" bestFit="1" customWidth="1"/>
    <col min="2" max="3" width="11.75" bestFit="1" customWidth="1"/>
    <col min="4" max="4" width="9.5" style="5" bestFit="1" customWidth="1"/>
    <col min="5" max="6" width="11.7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54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s="5" customFormat="1" x14ac:dyDescent="0.2">
      <c r="A6" s="12" t="s">
        <v>2</v>
      </c>
      <c r="B6" s="12" t="s">
        <v>3</v>
      </c>
      <c r="C6" s="12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0" t="s">
        <v>32</v>
      </c>
      <c r="B7" s="7" t="s">
        <v>1</v>
      </c>
      <c r="C7" s="7" t="s">
        <v>1</v>
      </c>
      <c r="D7" s="8" t="s">
        <v>1</v>
      </c>
      <c r="E7" s="7" t="s">
        <v>1</v>
      </c>
      <c r="F7" s="7" t="s">
        <v>1</v>
      </c>
      <c r="G7" s="7" t="s">
        <v>1</v>
      </c>
    </row>
    <row r="8" spans="1:7" x14ac:dyDescent="0.2">
      <c r="A8" s="4" t="s">
        <v>8</v>
      </c>
      <c r="B8" s="28">
        <v>-22796521.640000001</v>
      </c>
      <c r="C8" s="28">
        <v>-2153429.7000000002</v>
      </c>
      <c r="D8" s="29">
        <v>9.4500000000000001E-2</v>
      </c>
      <c r="E8" s="28">
        <v>-1293778.5900000001</v>
      </c>
      <c r="F8" s="28">
        <v>-772328.37</v>
      </c>
      <c r="G8" s="28">
        <v>-1576969.53</v>
      </c>
    </row>
    <row r="9" spans="1:7" x14ac:dyDescent="0.2">
      <c r="A9" s="4" t="s">
        <v>9</v>
      </c>
      <c r="B9" s="28">
        <v>-445000</v>
      </c>
      <c r="C9" s="28">
        <v>-32864.39</v>
      </c>
      <c r="D9" s="29">
        <v>7.3899999999999993E-2</v>
      </c>
      <c r="E9" s="28">
        <v>-34120.730000000003</v>
      </c>
      <c r="F9" s="28">
        <v>-33725.230000000003</v>
      </c>
      <c r="G9" s="28">
        <v>-35571.42</v>
      </c>
    </row>
    <row r="10" spans="1:7" x14ac:dyDescent="0.2">
      <c r="A10" s="4" t="s">
        <v>10</v>
      </c>
      <c r="B10" s="28">
        <v>0</v>
      </c>
      <c r="C10" s="28">
        <v>0</v>
      </c>
      <c r="D10" s="29">
        <v>0</v>
      </c>
      <c r="E10" s="28">
        <v>0</v>
      </c>
      <c r="F10" s="28">
        <v>0</v>
      </c>
      <c r="G10" s="28">
        <v>0</v>
      </c>
    </row>
    <row r="11" spans="1:7" x14ac:dyDescent="0.2">
      <c r="A11" s="4" t="s">
        <v>11</v>
      </c>
      <c r="B11" s="28">
        <v>-5000</v>
      </c>
      <c r="C11" s="28">
        <v>-2896.55</v>
      </c>
      <c r="D11" s="29">
        <v>0.57930000000000004</v>
      </c>
      <c r="E11" s="28">
        <v>-3048.24</v>
      </c>
      <c r="F11" s="28">
        <v>-1777.04</v>
      </c>
      <c r="G11" s="28">
        <v>-4182.08</v>
      </c>
    </row>
    <row r="12" spans="1:7" x14ac:dyDescent="0.2">
      <c r="A12" s="4" t="s">
        <v>12</v>
      </c>
      <c r="B12" s="28">
        <v>-1419000</v>
      </c>
      <c r="C12" s="28">
        <v>-292623.62</v>
      </c>
      <c r="D12" s="29">
        <v>0.20619999999999999</v>
      </c>
      <c r="E12" s="28">
        <v>-250522.96</v>
      </c>
      <c r="F12" s="28">
        <v>-536083.6</v>
      </c>
      <c r="G12" s="28">
        <v>-426338</v>
      </c>
    </row>
    <row r="13" spans="1:7" x14ac:dyDescent="0.2">
      <c r="A13" s="4" t="s">
        <v>13</v>
      </c>
      <c r="B13" s="28">
        <v>-190000</v>
      </c>
      <c r="C13" s="28">
        <v>-46453.55</v>
      </c>
      <c r="D13" s="29">
        <v>0.2445</v>
      </c>
      <c r="E13" s="28">
        <v>-47717.42</v>
      </c>
      <c r="F13" s="28">
        <v>-35564.019999999997</v>
      </c>
      <c r="G13" s="28">
        <v>-42295.519999999997</v>
      </c>
    </row>
    <row r="14" spans="1:7" x14ac:dyDescent="0.2">
      <c r="A14" s="4" t="s">
        <v>15</v>
      </c>
      <c r="B14" s="28">
        <v>-10000</v>
      </c>
      <c r="C14" s="28">
        <v>-1774.3</v>
      </c>
      <c r="D14" s="29">
        <v>0.1774</v>
      </c>
      <c r="E14" s="28">
        <v>-2046.37</v>
      </c>
      <c r="F14" s="28">
        <v>-3660.16</v>
      </c>
      <c r="G14" s="28">
        <v>-4898.58</v>
      </c>
    </row>
    <row r="15" spans="1:7" x14ac:dyDescent="0.2">
      <c r="A15" s="4" t="s">
        <v>18</v>
      </c>
      <c r="B15" s="28">
        <v>-245000</v>
      </c>
      <c r="C15" s="28">
        <v>-39498.14</v>
      </c>
      <c r="D15" s="29">
        <v>0.16120000000000001</v>
      </c>
      <c r="E15" s="28">
        <v>-47625.88</v>
      </c>
      <c r="F15" s="28">
        <v>-41971.45</v>
      </c>
      <c r="G15" s="28">
        <v>-48963.27</v>
      </c>
    </row>
    <row r="16" spans="1:7" x14ac:dyDescent="0.2">
      <c r="A16" s="4" t="s">
        <v>19</v>
      </c>
      <c r="B16" s="28">
        <v>-3887183.8</v>
      </c>
      <c r="C16" s="28">
        <v>-1157317.2</v>
      </c>
      <c r="D16" s="29">
        <v>0.29770000000000002</v>
      </c>
      <c r="E16" s="28">
        <v>-1135493.53</v>
      </c>
      <c r="F16" s="28">
        <v>-872273.95</v>
      </c>
      <c r="G16" s="28">
        <v>-851902.33</v>
      </c>
    </row>
    <row r="17" spans="1:7" x14ac:dyDescent="0.2">
      <c r="A17" s="4" t="s">
        <v>20</v>
      </c>
      <c r="B17" s="28">
        <v>-112847.73</v>
      </c>
      <c r="C17" s="28">
        <v>-120513.16</v>
      </c>
      <c r="D17" s="29">
        <v>1.0679000000000001</v>
      </c>
      <c r="E17" s="28">
        <v>-22427.53</v>
      </c>
      <c r="F17" s="28">
        <v>-30163.17</v>
      </c>
      <c r="G17" s="28">
        <v>-55337.14</v>
      </c>
    </row>
    <row r="18" spans="1:7" x14ac:dyDescent="0.2">
      <c r="A18" s="4" t="s">
        <v>21</v>
      </c>
      <c r="B18" s="28">
        <v>-30000</v>
      </c>
      <c r="C18" s="28">
        <v>-17097.419999999998</v>
      </c>
      <c r="D18" s="29">
        <v>0.56989999999999996</v>
      </c>
      <c r="E18" s="28">
        <v>-17943.34</v>
      </c>
      <c r="F18" s="28">
        <v>-16768.34</v>
      </c>
      <c r="G18" s="28">
        <v>-11090.83</v>
      </c>
    </row>
    <row r="19" spans="1:7" x14ac:dyDescent="0.2">
      <c r="A19" s="4" t="s">
        <v>22</v>
      </c>
      <c r="B19" s="28">
        <v>-180000</v>
      </c>
      <c r="C19" s="28">
        <v>0</v>
      </c>
      <c r="D19" s="29">
        <v>0</v>
      </c>
      <c r="E19" s="28">
        <v>-6477.6</v>
      </c>
      <c r="F19" s="28">
        <v>-594434.18999999994</v>
      </c>
      <c r="G19" s="28">
        <v>-118569.41</v>
      </c>
    </row>
    <row r="20" spans="1:7" x14ac:dyDescent="0.2">
      <c r="A20" s="4" t="s">
        <v>24</v>
      </c>
      <c r="B20" s="28">
        <v>-736996.66</v>
      </c>
      <c r="C20" s="28">
        <v>-201236.85</v>
      </c>
      <c r="D20" s="29">
        <v>0.27300000000000002</v>
      </c>
      <c r="E20" s="28">
        <v>-341984.67</v>
      </c>
      <c r="F20" s="28">
        <v>-336237.1</v>
      </c>
      <c r="G20" s="28">
        <v>-337276.92</v>
      </c>
    </row>
    <row r="21" spans="1:7" x14ac:dyDescent="0.2">
      <c r="A21" s="4" t="s">
        <v>25</v>
      </c>
      <c r="B21" s="28">
        <v>-475000</v>
      </c>
      <c r="C21" s="28">
        <v>-126535.94</v>
      </c>
      <c r="D21" s="29">
        <v>0.26640000000000003</v>
      </c>
      <c r="E21" s="28">
        <v>-198296.19</v>
      </c>
      <c r="F21" s="28">
        <v>-120807.56</v>
      </c>
      <c r="G21" s="28">
        <v>-158305.4</v>
      </c>
    </row>
    <row r="22" spans="1:7" x14ac:dyDescent="0.2">
      <c r="A22" s="4" t="s">
        <v>26</v>
      </c>
      <c r="B22" s="28">
        <v>-596120.13</v>
      </c>
      <c r="C22" s="28">
        <v>0</v>
      </c>
      <c r="D22" s="29">
        <v>0</v>
      </c>
      <c r="E22" s="28">
        <v>0</v>
      </c>
      <c r="F22" s="28">
        <v>0</v>
      </c>
      <c r="G22" s="28">
        <v>0</v>
      </c>
    </row>
    <row r="23" spans="1:7" x14ac:dyDescent="0.2">
      <c r="A23" s="4" t="s">
        <v>28</v>
      </c>
      <c r="B23" s="28">
        <v>0</v>
      </c>
      <c r="C23" s="28">
        <v>-5936</v>
      </c>
      <c r="D23" s="29">
        <v>0</v>
      </c>
      <c r="E23" s="28">
        <v>0</v>
      </c>
      <c r="F23" s="28">
        <v>-1674</v>
      </c>
      <c r="G23" s="28">
        <v>-1500</v>
      </c>
    </row>
    <row r="24" spans="1:7" x14ac:dyDescent="0.2">
      <c r="A24" s="4" t="s">
        <v>29</v>
      </c>
      <c r="B24" s="28">
        <v>-819.38</v>
      </c>
      <c r="C24" s="28">
        <v>-204.84</v>
      </c>
      <c r="D24" s="29">
        <v>0.25</v>
      </c>
      <c r="E24" s="28">
        <v>-182.64</v>
      </c>
      <c r="F24" s="28">
        <v>-173.85</v>
      </c>
      <c r="G24" s="28">
        <v>-173.16</v>
      </c>
    </row>
    <row r="25" spans="1:7" x14ac:dyDescent="0.2">
      <c r="A25" s="4" t="s">
        <v>30</v>
      </c>
      <c r="B25" s="28">
        <v>0</v>
      </c>
      <c r="C25" s="28">
        <v>0</v>
      </c>
      <c r="D25" s="29">
        <v>0</v>
      </c>
      <c r="E25" s="28">
        <v>0</v>
      </c>
      <c r="F25" s="28">
        <v>0</v>
      </c>
      <c r="G25" s="28">
        <v>0</v>
      </c>
    </row>
    <row r="26" spans="1:7" x14ac:dyDescent="0.2">
      <c r="A26" s="4" t="s">
        <v>31</v>
      </c>
      <c r="B26" s="28">
        <v>-2798652.55</v>
      </c>
      <c r="C26" s="28">
        <v>-727130.12</v>
      </c>
      <c r="D26" s="29">
        <v>0.25979999999999998</v>
      </c>
      <c r="E26" s="28">
        <v>-607436.61</v>
      </c>
      <c r="F26" s="28">
        <v>-556945.80000000005</v>
      </c>
      <c r="G26" s="28">
        <v>-553284.51</v>
      </c>
    </row>
    <row r="27" spans="1:7" x14ac:dyDescent="0.2">
      <c r="A27" s="10" t="s">
        <v>32</v>
      </c>
      <c r="B27" s="30">
        <v>-33928141.890000001</v>
      </c>
      <c r="C27" s="30">
        <v>-4925511.78</v>
      </c>
      <c r="D27" s="31">
        <v>0.1452</v>
      </c>
      <c r="E27" s="30">
        <v>-4009102.3</v>
      </c>
      <c r="F27" s="30">
        <v>-3954587.83</v>
      </c>
      <c r="G27" s="30">
        <v>-4226658.0999999996</v>
      </c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39"/>
  <sheetViews>
    <sheetView workbookViewId="0"/>
  </sheetViews>
  <sheetFormatPr defaultRowHeight="14.25" x14ac:dyDescent="0.2"/>
  <cols>
    <col min="1" max="1" width="23.5" bestFit="1" customWidth="1"/>
    <col min="2" max="3" width="11" bestFit="1" customWidth="1"/>
    <col min="4" max="4" width="9.375" style="5" bestFit="1" customWidth="1"/>
    <col min="5" max="5" width="11" bestFit="1" customWidth="1"/>
    <col min="6" max="6" width="11.12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60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2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33</v>
      </c>
      <c r="B7" s="14" t="s">
        <v>1</v>
      </c>
      <c r="C7" s="14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4" t="s">
        <v>8</v>
      </c>
      <c r="B8" s="28">
        <v>-831359.28</v>
      </c>
      <c r="C8" s="28">
        <v>-77968.490000000005</v>
      </c>
      <c r="D8" s="29">
        <v>9.3799999999999994E-2</v>
      </c>
      <c r="E8" s="28">
        <v>-28486.38</v>
      </c>
      <c r="F8" s="28">
        <v>-50986.36</v>
      </c>
      <c r="G8" s="28">
        <v>-67762.89</v>
      </c>
    </row>
    <row r="9" spans="1:7" x14ac:dyDescent="0.2">
      <c r="A9" s="4" t="s">
        <v>9</v>
      </c>
      <c r="B9" s="28">
        <v>-1040250</v>
      </c>
      <c r="C9" s="28">
        <v>-381314.43</v>
      </c>
      <c r="D9" s="29">
        <v>0.36659999999999998</v>
      </c>
      <c r="E9" s="28">
        <v>-345519.37</v>
      </c>
      <c r="F9" s="28">
        <v>-306496.45</v>
      </c>
      <c r="G9" s="28">
        <v>-280902.39</v>
      </c>
    </row>
    <row r="10" spans="1:7" x14ac:dyDescent="0.2">
      <c r="A10" s="4" t="s">
        <v>10</v>
      </c>
      <c r="B10" s="28">
        <v>-1310000</v>
      </c>
      <c r="C10" s="28">
        <v>-127158.66</v>
      </c>
      <c r="D10" s="29">
        <v>9.7100000000000006E-2</v>
      </c>
      <c r="E10" s="28">
        <v>-78921.990000000005</v>
      </c>
      <c r="F10" s="28">
        <v>-70046.48</v>
      </c>
      <c r="G10" s="28">
        <v>-90592.320000000007</v>
      </c>
    </row>
    <row r="11" spans="1:7" x14ac:dyDescent="0.2">
      <c r="A11" s="4" t="s">
        <v>15</v>
      </c>
      <c r="B11" s="28">
        <v>0</v>
      </c>
      <c r="C11" s="28">
        <v>3.43</v>
      </c>
      <c r="D11" s="29">
        <v>0</v>
      </c>
      <c r="E11" s="28">
        <v>0</v>
      </c>
      <c r="F11" s="28">
        <v>0</v>
      </c>
      <c r="G11" s="28">
        <v>0</v>
      </c>
    </row>
    <row r="12" spans="1:7" x14ac:dyDescent="0.2">
      <c r="A12" s="4" t="s">
        <v>19</v>
      </c>
      <c r="B12" s="28">
        <v>-2908632</v>
      </c>
      <c r="C12" s="28">
        <v>-619136.39</v>
      </c>
      <c r="D12" s="29">
        <v>0.21290000000000001</v>
      </c>
      <c r="E12" s="28">
        <v>-655803.87</v>
      </c>
      <c r="F12" s="28">
        <v>-638452.54</v>
      </c>
      <c r="G12" s="28">
        <v>-602952.75</v>
      </c>
    </row>
    <row r="13" spans="1:7" x14ac:dyDescent="0.2">
      <c r="A13" s="4" t="s">
        <v>20</v>
      </c>
      <c r="B13" s="28">
        <v>-56300</v>
      </c>
      <c r="C13" s="28">
        <v>-49883.56</v>
      </c>
      <c r="D13" s="29">
        <v>0.88600000000000001</v>
      </c>
      <c r="E13" s="28">
        <v>-9952.24</v>
      </c>
      <c r="F13" s="28">
        <v>-23669.54</v>
      </c>
      <c r="G13" s="28">
        <v>-48804.74</v>
      </c>
    </row>
    <row r="14" spans="1:7" x14ac:dyDescent="0.2">
      <c r="A14" s="4" t="s">
        <v>22</v>
      </c>
      <c r="B14" s="28">
        <v>-60000</v>
      </c>
      <c r="C14" s="28">
        <v>-25000</v>
      </c>
      <c r="D14" s="29">
        <v>0.41670000000000001</v>
      </c>
      <c r="E14" s="28">
        <v>0</v>
      </c>
      <c r="F14" s="28">
        <v>-90000</v>
      </c>
      <c r="G14" s="28">
        <v>0</v>
      </c>
    </row>
    <row r="15" spans="1:7" x14ac:dyDescent="0.2">
      <c r="A15" s="4" t="s">
        <v>24</v>
      </c>
      <c r="B15" s="28">
        <v>0</v>
      </c>
      <c r="C15" s="28">
        <v>-3233.84</v>
      </c>
      <c r="D15" s="29">
        <v>0</v>
      </c>
      <c r="E15" s="28">
        <v>-916.95</v>
      </c>
      <c r="F15" s="28">
        <v>0</v>
      </c>
      <c r="G15" s="28">
        <v>-7257</v>
      </c>
    </row>
    <row r="16" spans="1:7" x14ac:dyDescent="0.2">
      <c r="A16" s="4" t="s">
        <v>27</v>
      </c>
      <c r="B16" s="28">
        <v>0</v>
      </c>
      <c r="C16" s="28">
        <v>0</v>
      </c>
      <c r="D16" s="29">
        <v>0</v>
      </c>
      <c r="E16" s="28">
        <v>0</v>
      </c>
      <c r="F16" s="28">
        <v>0</v>
      </c>
      <c r="G16" s="28">
        <v>0</v>
      </c>
    </row>
    <row r="17" spans="1:7" x14ac:dyDescent="0.2">
      <c r="A17" s="4" t="s">
        <v>30</v>
      </c>
      <c r="B17" s="28">
        <v>0</v>
      </c>
      <c r="C17" s="28">
        <v>0</v>
      </c>
      <c r="D17" s="29">
        <v>0</v>
      </c>
      <c r="E17" s="28">
        <v>0</v>
      </c>
      <c r="F17" s="28">
        <v>0</v>
      </c>
      <c r="G17" s="28">
        <v>0</v>
      </c>
    </row>
    <row r="18" spans="1:7" x14ac:dyDescent="0.2">
      <c r="A18" s="4" t="s">
        <v>31</v>
      </c>
      <c r="B18" s="28">
        <v>-845592.95</v>
      </c>
      <c r="C18" s="28">
        <v>-28898.25</v>
      </c>
      <c r="D18" s="29">
        <v>3.4200000000000001E-2</v>
      </c>
      <c r="E18" s="28">
        <v>-25765.200000000001</v>
      </c>
      <c r="F18" s="28">
        <v>-24524.25</v>
      </c>
      <c r="G18" s="28">
        <v>-86928.99</v>
      </c>
    </row>
    <row r="19" spans="1:7" x14ac:dyDescent="0.2">
      <c r="A19" s="10" t="s">
        <v>33</v>
      </c>
      <c r="B19" s="30">
        <v>-7052134.2300000004</v>
      </c>
      <c r="C19" s="30">
        <v>-1312590.19</v>
      </c>
      <c r="D19" s="31">
        <v>0.18609999999999999</v>
      </c>
      <c r="E19" s="30">
        <v>-1145366</v>
      </c>
      <c r="F19" s="30">
        <v>-1204175.6200000001</v>
      </c>
      <c r="G19" s="30">
        <v>-1185201.08</v>
      </c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39"/>
  <sheetViews>
    <sheetView workbookViewId="0"/>
  </sheetViews>
  <sheetFormatPr defaultRowHeight="14.25" x14ac:dyDescent="0.2"/>
  <cols>
    <col min="1" max="1" width="23.5" bestFit="1" customWidth="1"/>
    <col min="2" max="2" width="9.875" bestFit="1" customWidth="1"/>
    <col min="3" max="3" width="11" bestFit="1" customWidth="1"/>
    <col min="4" max="4" width="9.375" style="5" bestFit="1" customWidth="1"/>
    <col min="5" max="5" width="10.5" bestFit="1" customWidth="1"/>
    <col min="6" max="6" width="11.125" bestFit="1" customWidth="1"/>
    <col min="7" max="7" width="12.5" bestFit="1" customWidth="1"/>
    <col min="8" max="8" width="8.875" customWidth="1"/>
  </cols>
  <sheetData>
    <row r="1" spans="1:7" ht="18.75" x14ac:dyDescent="0.2">
      <c r="A1" s="13" t="s">
        <v>64</v>
      </c>
    </row>
    <row r="2" spans="1:7" ht="18.75" x14ac:dyDescent="0.2">
      <c r="A2" s="13" t="s">
        <v>61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2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34</v>
      </c>
      <c r="B7" s="14" t="s">
        <v>1</v>
      </c>
      <c r="C7" s="14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4" t="s">
        <v>8</v>
      </c>
      <c r="B8" s="28">
        <v>-68396.87</v>
      </c>
      <c r="C8" s="28">
        <v>-6413.8</v>
      </c>
      <c r="D8" s="29">
        <v>9.3799999999999994E-2</v>
      </c>
      <c r="E8" s="28">
        <v>-3354.25</v>
      </c>
      <c r="F8" s="28">
        <v>-3482.65</v>
      </c>
      <c r="G8" s="28">
        <v>-3252.48</v>
      </c>
    </row>
    <row r="9" spans="1:7" x14ac:dyDescent="0.2">
      <c r="A9" s="4" t="s">
        <v>9</v>
      </c>
      <c r="B9" s="28">
        <v>-384750</v>
      </c>
      <c r="C9" s="28">
        <v>-141034.10999999999</v>
      </c>
      <c r="D9" s="29">
        <v>0.36659999999999998</v>
      </c>
      <c r="E9" s="28">
        <v>-127794.83</v>
      </c>
      <c r="F9" s="28">
        <v>-113361.7</v>
      </c>
      <c r="G9" s="28">
        <v>-103895.41</v>
      </c>
    </row>
    <row r="10" spans="1:7" x14ac:dyDescent="0.2">
      <c r="A10" s="4" t="s">
        <v>19</v>
      </c>
      <c r="B10" s="28">
        <v>0</v>
      </c>
      <c r="C10" s="28">
        <v>0</v>
      </c>
      <c r="D10" s="29">
        <v>0</v>
      </c>
      <c r="E10" s="28">
        <v>0</v>
      </c>
      <c r="F10" s="28">
        <v>0</v>
      </c>
      <c r="G10" s="28">
        <v>0</v>
      </c>
    </row>
    <row r="11" spans="1:7" x14ac:dyDescent="0.2">
      <c r="A11" s="4" t="s">
        <v>24</v>
      </c>
      <c r="B11" s="28">
        <v>0</v>
      </c>
      <c r="C11" s="28">
        <v>0</v>
      </c>
      <c r="D11" s="29">
        <v>0</v>
      </c>
      <c r="E11" s="28">
        <v>0</v>
      </c>
      <c r="F11" s="28">
        <v>-2190</v>
      </c>
      <c r="G11" s="28">
        <v>-6220</v>
      </c>
    </row>
    <row r="12" spans="1:7" x14ac:dyDescent="0.2">
      <c r="A12" s="4" t="s">
        <v>30</v>
      </c>
      <c r="B12" s="28">
        <v>0</v>
      </c>
      <c r="C12" s="28">
        <v>0</v>
      </c>
      <c r="D12" s="29">
        <v>0</v>
      </c>
      <c r="E12" s="28">
        <v>0</v>
      </c>
      <c r="F12" s="28">
        <v>0</v>
      </c>
      <c r="G12" s="28">
        <v>0</v>
      </c>
    </row>
    <row r="13" spans="1:7" x14ac:dyDescent="0.2">
      <c r="A13" s="10" t="s">
        <v>34</v>
      </c>
      <c r="B13" s="30">
        <v>-453146.87</v>
      </c>
      <c r="C13" s="30">
        <v>-147447.91</v>
      </c>
      <c r="D13" s="31">
        <v>0.32540000000000002</v>
      </c>
      <c r="E13" s="30">
        <v>-131149.07999999999</v>
      </c>
      <c r="F13" s="30">
        <v>-119034.35</v>
      </c>
      <c r="G13" s="30">
        <v>-113367.89</v>
      </c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39"/>
  <sheetViews>
    <sheetView workbookViewId="0"/>
  </sheetViews>
  <sheetFormatPr defaultRowHeight="14.25" x14ac:dyDescent="0.2"/>
  <cols>
    <col min="1" max="1" width="23.5" bestFit="1" customWidth="1"/>
    <col min="2" max="3" width="11" bestFit="1" customWidth="1"/>
    <col min="4" max="4" width="9.375" style="5" bestFit="1" customWidth="1"/>
    <col min="5" max="5" width="11" bestFit="1" customWidth="1"/>
    <col min="6" max="6" width="11.12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48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7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35</v>
      </c>
      <c r="B7" s="14" t="s">
        <v>1</v>
      </c>
      <c r="C7" s="26" t="s">
        <v>1</v>
      </c>
      <c r="D7" s="27" t="s">
        <v>1</v>
      </c>
      <c r="E7" s="26" t="s">
        <v>1</v>
      </c>
      <c r="F7" s="26" t="s">
        <v>1</v>
      </c>
      <c r="G7" s="26" t="s">
        <v>1</v>
      </c>
    </row>
    <row r="8" spans="1:7" x14ac:dyDescent="0.2">
      <c r="A8" s="4" t="s">
        <v>8</v>
      </c>
      <c r="B8" s="28">
        <v>-426944.49</v>
      </c>
      <c r="C8" s="28">
        <v>-23880.29</v>
      </c>
      <c r="D8" s="29">
        <v>5.5899999999999998E-2</v>
      </c>
      <c r="E8" s="28">
        <v>-22772.22</v>
      </c>
      <c r="F8" s="28">
        <v>-27993.37</v>
      </c>
      <c r="G8" s="28">
        <v>-2013.27</v>
      </c>
    </row>
    <row r="9" spans="1:7" x14ac:dyDescent="0.2">
      <c r="A9" s="4" t="s">
        <v>12</v>
      </c>
      <c r="B9" s="28">
        <v>0</v>
      </c>
      <c r="C9" s="28">
        <v>0</v>
      </c>
      <c r="D9" s="29">
        <v>0</v>
      </c>
      <c r="E9" s="28">
        <v>0</v>
      </c>
      <c r="F9" s="28">
        <v>0</v>
      </c>
      <c r="G9" s="28">
        <v>0</v>
      </c>
    </row>
    <row r="10" spans="1:7" x14ac:dyDescent="0.2">
      <c r="A10" s="4" t="s">
        <v>14</v>
      </c>
      <c r="B10" s="28">
        <v>-426944.49</v>
      </c>
      <c r="C10" s="28">
        <v>-106736.13</v>
      </c>
      <c r="D10" s="29">
        <v>0.25</v>
      </c>
      <c r="E10" s="28">
        <v>-102030.12</v>
      </c>
      <c r="F10" s="28">
        <v>-99528.12</v>
      </c>
      <c r="G10" s="28">
        <v>-99528.12</v>
      </c>
    </row>
    <row r="11" spans="1:7" x14ac:dyDescent="0.2">
      <c r="A11" s="4" t="s">
        <v>17</v>
      </c>
      <c r="B11" s="28">
        <v>-615704</v>
      </c>
      <c r="C11" s="28">
        <v>-267984.96999999997</v>
      </c>
      <c r="D11" s="29">
        <v>0.43519999999999998</v>
      </c>
      <c r="E11" s="28">
        <v>-261897.86</v>
      </c>
      <c r="F11" s="28">
        <v>-260124.92</v>
      </c>
      <c r="G11" s="28">
        <v>-252924.33</v>
      </c>
    </row>
    <row r="12" spans="1:7" x14ac:dyDescent="0.2">
      <c r="A12" s="4" t="s">
        <v>20</v>
      </c>
      <c r="B12" s="28">
        <v>-22000</v>
      </c>
      <c r="C12" s="28">
        <v>-23141.72</v>
      </c>
      <c r="D12" s="29">
        <v>1.0519000000000001</v>
      </c>
      <c r="E12" s="28">
        <v>-3367.97</v>
      </c>
      <c r="F12" s="28">
        <v>-6773.38</v>
      </c>
      <c r="G12" s="28">
        <v>-8503.7999999999993</v>
      </c>
    </row>
    <row r="13" spans="1:7" x14ac:dyDescent="0.2">
      <c r="A13" s="4" t="s">
        <v>21</v>
      </c>
      <c r="B13" s="28">
        <v>-57791</v>
      </c>
      <c r="C13" s="28">
        <v>-52326</v>
      </c>
      <c r="D13" s="29">
        <v>0.90539999999999998</v>
      </c>
      <c r="E13" s="28">
        <v>-41255</v>
      </c>
      <c r="F13" s="28">
        <v>-41070</v>
      </c>
      <c r="G13" s="28">
        <v>-41255</v>
      </c>
    </row>
    <row r="14" spans="1:7" x14ac:dyDescent="0.2">
      <c r="A14" s="4" t="s">
        <v>22</v>
      </c>
      <c r="B14" s="28">
        <v>0</v>
      </c>
      <c r="C14" s="28">
        <v>-200000</v>
      </c>
      <c r="D14" s="29">
        <v>0</v>
      </c>
      <c r="E14" s="28">
        <v>-932528.45</v>
      </c>
      <c r="F14" s="28">
        <v>-103379.46</v>
      </c>
      <c r="G14" s="28">
        <v>-15000</v>
      </c>
    </row>
    <row r="15" spans="1:7" x14ac:dyDescent="0.2">
      <c r="A15" s="4" t="s">
        <v>24</v>
      </c>
      <c r="B15" s="28">
        <v>0</v>
      </c>
      <c r="C15" s="28">
        <v>-28143.5</v>
      </c>
      <c r="D15" s="29">
        <v>0</v>
      </c>
      <c r="E15" s="28">
        <v>-25882</v>
      </c>
      <c r="F15" s="28">
        <v>-249.62</v>
      </c>
      <c r="G15" s="28">
        <v>-67.510000000000005</v>
      </c>
    </row>
    <row r="16" spans="1:7" x14ac:dyDescent="0.2">
      <c r="A16" s="4" t="s">
        <v>28</v>
      </c>
      <c r="B16" s="28">
        <v>0</v>
      </c>
      <c r="C16" s="28">
        <v>0</v>
      </c>
      <c r="D16" s="29">
        <v>0</v>
      </c>
      <c r="E16" s="28">
        <v>0</v>
      </c>
      <c r="F16" s="28">
        <v>0</v>
      </c>
      <c r="G16" s="28">
        <v>0</v>
      </c>
    </row>
    <row r="17" spans="1:7" x14ac:dyDescent="0.2">
      <c r="A17" s="4" t="s">
        <v>30</v>
      </c>
      <c r="B17" s="28">
        <v>-365883.13</v>
      </c>
      <c r="C17" s="28">
        <v>0</v>
      </c>
      <c r="D17" s="29">
        <v>0</v>
      </c>
      <c r="E17" s="28">
        <v>0</v>
      </c>
      <c r="F17" s="28">
        <v>0</v>
      </c>
      <c r="G17" s="28">
        <v>0</v>
      </c>
    </row>
    <row r="18" spans="1:7" x14ac:dyDescent="0.2">
      <c r="A18" s="4" t="s">
        <v>31</v>
      </c>
      <c r="B18" s="28">
        <v>-6085</v>
      </c>
      <c r="C18" s="28">
        <v>-1521.24</v>
      </c>
      <c r="D18" s="29">
        <v>0.25</v>
      </c>
      <c r="E18" s="28">
        <v>-1452.99</v>
      </c>
      <c r="F18" s="28">
        <v>-1435.74</v>
      </c>
      <c r="G18" s="28">
        <v>-1407.63</v>
      </c>
    </row>
    <row r="19" spans="1:7" x14ac:dyDescent="0.2">
      <c r="A19" s="10" t="s">
        <v>35</v>
      </c>
      <c r="B19" s="30">
        <v>-1921352.11</v>
      </c>
      <c r="C19" s="30">
        <v>-703733.85</v>
      </c>
      <c r="D19" s="31">
        <v>0.36630000000000001</v>
      </c>
      <c r="E19" s="30">
        <v>-1391186.61</v>
      </c>
      <c r="F19" s="30">
        <v>-540554.61</v>
      </c>
      <c r="G19" s="30">
        <v>-420699.66</v>
      </c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39"/>
  <sheetViews>
    <sheetView workbookViewId="0"/>
  </sheetViews>
  <sheetFormatPr defaultRowHeight="14.25" x14ac:dyDescent="0.2"/>
  <cols>
    <col min="1" max="1" width="23.5" bestFit="1" customWidth="1"/>
    <col min="2" max="2" width="11.75" bestFit="1" customWidth="1"/>
    <col min="3" max="3" width="11" bestFit="1" customWidth="1"/>
    <col min="4" max="4" width="9.375" style="5" bestFit="1" customWidth="1"/>
    <col min="5" max="6" width="11.7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50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7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36</v>
      </c>
      <c r="B7" s="14" t="s">
        <v>1</v>
      </c>
      <c r="C7" s="18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4" t="s">
        <v>8</v>
      </c>
      <c r="B8" s="28">
        <v>-770000</v>
      </c>
      <c r="C8" s="28">
        <v>-73339.929999999993</v>
      </c>
      <c r="D8" s="29">
        <v>9.5200000000000007E-2</v>
      </c>
      <c r="E8" s="28">
        <v>-47317.58</v>
      </c>
      <c r="F8" s="28">
        <v>-56063.56</v>
      </c>
      <c r="G8" s="28">
        <v>-61594.1</v>
      </c>
    </row>
    <row r="9" spans="1:7" x14ac:dyDescent="0.2">
      <c r="A9" s="4" t="s">
        <v>18</v>
      </c>
      <c r="B9" s="28">
        <v>0</v>
      </c>
      <c r="C9" s="28">
        <v>0</v>
      </c>
      <c r="D9" s="29">
        <v>0</v>
      </c>
      <c r="E9" s="28">
        <v>0</v>
      </c>
      <c r="F9" s="28">
        <v>0</v>
      </c>
      <c r="G9" s="28">
        <v>0</v>
      </c>
    </row>
    <row r="10" spans="1:7" x14ac:dyDescent="0.2">
      <c r="A10" s="4" t="s">
        <v>19</v>
      </c>
      <c r="B10" s="28">
        <v>-2001835</v>
      </c>
      <c r="C10" s="28">
        <v>-434712.74</v>
      </c>
      <c r="D10" s="29">
        <v>0.2172</v>
      </c>
      <c r="E10" s="28">
        <v>-232541.91</v>
      </c>
      <c r="F10" s="28">
        <v>-458794.62</v>
      </c>
      <c r="G10" s="28">
        <v>-461376.51</v>
      </c>
    </row>
    <row r="11" spans="1:7" x14ac:dyDescent="0.2">
      <c r="A11" s="4" t="s">
        <v>20</v>
      </c>
      <c r="B11" s="28">
        <v>-120500</v>
      </c>
      <c r="C11" s="28">
        <v>-87119.18</v>
      </c>
      <c r="D11" s="29">
        <v>0.72299999999999998</v>
      </c>
      <c r="E11" s="28">
        <v>-21917.55</v>
      </c>
      <c r="F11" s="28">
        <v>-61680.21</v>
      </c>
      <c r="G11" s="28">
        <v>-69453.240000000005</v>
      </c>
    </row>
    <row r="12" spans="1:7" x14ac:dyDescent="0.2">
      <c r="A12" s="4" t="s">
        <v>22</v>
      </c>
      <c r="B12" s="28">
        <v>0</v>
      </c>
      <c r="C12" s="28">
        <v>-142729</v>
      </c>
      <c r="D12" s="29">
        <v>0</v>
      </c>
      <c r="E12" s="28">
        <v>0</v>
      </c>
      <c r="F12" s="28">
        <v>-20</v>
      </c>
      <c r="G12" s="28">
        <v>-5252.3</v>
      </c>
    </row>
    <row r="13" spans="1:7" x14ac:dyDescent="0.2">
      <c r="A13" s="4" t="s">
        <v>24</v>
      </c>
      <c r="B13" s="28">
        <v>0</v>
      </c>
      <c r="C13" s="28">
        <v>-27281</v>
      </c>
      <c r="D13" s="29">
        <v>0</v>
      </c>
      <c r="E13" s="28">
        <v>0</v>
      </c>
      <c r="F13" s="28">
        <v>-15000</v>
      </c>
      <c r="G13" s="28">
        <v>-148285.22</v>
      </c>
    </row>
    <row r="14" spans="1:7" x14ac:dyDescent="0.2">
      <c r="A14" s="4" t="s">
        <v>28</v>
      </c>
      <c r="B14" s="28">
        <v>0</v>
      </c>
      <c r="C14" s="28">
        <v>-3080695.36</v>
      </c>
      <c r="D14" s="29">
        <v>0</v>
      </c>
      <c r="E14" s="28">
        <v>0</v>
      </c>
      <c r="F14" s="28">
        <v>0</v>
      </c>
      <c r="G14" s="28">
        <v>0</v>
      </c>
    </row>
    <row r="15" spans="1:7" x14ac:dyDescent="0.2">
      <c r="A15" s="4" t="s">
        <v>29</v>
      </c>
      <c r="B15" s="28">
        <v>0</v>
      </c>
      <c r="C15" s="28">
        <v>-5261.5</v>
      </c>
      <c r="D15" s="29">
        <v>0</v>
      </c>
      <c r="E15" s="28">
        <v>-1000</v>
      </c>
      <c r="F15" s="28">
        <v>-1250</v>
      </c>
      <c r="G15" s="28">
        <v>0</v>
      </c>
    </row>
    <row r="16" spans="1:7" x14ac:dyDescent="0.2">
      <c r="A16" s="4" t="s">
        <v>30</v>
      </c>
      <c r="B16" s="28">
        <v>0</v>
      </c>
      <c r="C16" s="28">
        <v>0</v>
      </c>
      <c r="D16" s="29">
        <v>0</v>
      </c>
      <c r="E16" s="28">
        <v>0</v>
      </c>
      <c r="F16" s="28">
        <v>0</v>
      </c>
      <c r="G16" s="28">
        <v>0</v>
      </c>
    </row>
    <row r="17" spans="1:7" x14ac:dyDescent="0.2">
      <c r="A17" s="4" t="s">
        <v>31</v>
      </c>
      <c r="B17" s="28">
        <v>-150000</v>
      </c>
      <c r="C17" s="28">
        <v>0</v>
      </c>
      <c r="D17" s="29">
        <v>0</v>
      </c>
      <c r="E17" s="28">
        <v>0</v>
      </c>
      <c r="F17" s="28">
        <v>0</v>
      </c>
      <c r="G17" s="28">
        <v>0</v>
      </c>
    </row>
    <row r="18" spans="1:7" x14ac:dyDescent="0.2">
      <c r="A18" s="10" t="s">
        <v>36</v>
      </c>
      <c r="B18" s="28">
        <v>-647875.42000000004</v>
      </c>
      <c r="C18" s="28">
        <v>-161968.85999999999</v>
      </c>
      <c r="D18" s="29">
        <v>0.25</v>
      </c>
      <c r="E18" s="28">
        <v>0</v>
      </c>
      <c r="F18" s="28">
        <v>0</v>
      </c>
      <c r="G18" s="28">
        <v>0</v>
      </c>
    </row>
    <row r="19" spans="1:7" x14ac:dyDescent="0.2">
      <c r="B19" s="30">
        <v>-3690210.42</v>
      </c>
      <c r="C19" s="30">
        <v>-4013107.57</v>
      </c>
      <c r="D19" s="31">
        <v>1.0874999999999999</v>
      </c>
      <c r="E19" s="30">
        <v>-302777.03999999998</v>
      </c>
      <c r="F19" s="30">
        <v>-592808.39</v>
      </c>
      <c r="G19" s="30">
        <v>-745961.37</v>
      </c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39"/>
  <sheetViews>
    <sheetView workbookViewId="0"/>
  </sheetViews>
  <sheetFormatPr defaultRowHeight="14.25" x14ac:dyDescent="0.2"/>
  <cols>
    <col min="1" max="1" width="23.5" bestFit="1" customWidth="1"/>
    <col min="2" max="3" width="11" bestFit="1" customWidth="1"/>
    <col min="4" max="4" width="9.375" style="5" bestFit="1" customWidth="1"/>
    <col min="5" max="5" width="11" bestFit="1" customWidth="1"/>
    <col min="6" max="6" width="11.12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55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2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37</v>
      </c>
      <c r="B7" s="14" t="s">
        <v>1</v>
      </c>
      <c r="C7" s="14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4" t="s">
        <v>16</v>
      </c>
      <c r="B8" s="28">
        <v>0</v>
      </c>
      <c r="C8" s="28">
        <v>-213937.69</v>
      </c>
      <c r="D8" s="29">
        <v>0</v>
      </c>
      <c r="E8" s="28">
        <v>-127465.45</v>
      </c>
      <c r="F8" s="28">
        <v>-676523.15</v>
      </c>
      <c r="G8" s="28">
        <v>-355956.27</v>
      </c>
    </row>
    <row r="9" spans="1:7" x14ac:dyDescent="0.2">
      <c r="A9" s="4" t="s">
        <v>20</v>
      </c>
      <c r="B9" s="28">
        <v>0</v>
      </c>
      <c r="C9" s="28">
        <v>-52865.8</v>
      </c>
      <c r="D9" s="29">
        <v>0</v>
      </c>
      <c r="E9" s="28">
        <v>-11515.08</v>
      </c>
      <c r="F9" s="28">
        <v>-24660.400000000001</v>
      </c>
      <c r="G9" s="28">
        <v>-27108.2</v>
      </c>
    </row>
    <row r="10" spans="1:7" x14ac:dyDescent="0.2">
      <c r="A10" s="4" t="s">
        <v>24</v>
      </c>
      <c r="B10" s="28">
        <v>0</v>
      </c>
      <c r="C10" s="28">
        <v>0</v>
      </c>
      <c r="D10" s="29">
        <v>0</v>
      </c>
      <c r="E10" s="28">
        <v>0</v>
      </c>
      <c r="F10" s="28">
        <v>0</v>
      </c>
      <c r="G10" s="28">
        <v>0</v>
      </c>
    </row>
    <row r="11" spans="1:7" x14ac:dyDescent="0.2">
      <c r="A11" s="4" t="s">
        <v>30</v>
      </c>
      <c r="B11" s="28">
        <v>-647875.42000000004</v>
      </c>
      <c r="C11" s="28">
        <v>0</v>
      </c>
      <c r="D11" s="29">
        <v>0</v>
      </c>
      <c r="E11" s="28">
        <v>0</v>
      </c>
      <c r="F11" s="28">
        <v>0</v>
      </c>
      <c r="G11" s="28">
        <v>0</v>
      </c>
    </row>
    <row r="12" spans="1:7" x14ac:dyDescent="0.2">
      <c r="A12" s="4" t="s">
        <v>31</v>
      </c>
      <c r="B12" s="28">
        <v>0</v>
      </c>
      <c r="C12" s="28">
        <v>0</v>
      </c>
      <c r="D12" s="29">
        <v>0</v>
      </c>
      <c r="E12" s="28">
        <v>0</v>
      </c>
      <c r="F12" s="28">
        <v>0</v>
      </c>
      <c r="G12" s="28">
        <v>0</v>
      </c>
    </row>
    <row r="13" spans="1:7" x14ac:dyDescent="0.2">
      <c r="A13" s="10" t="s">
        <v>37</v>
      </c>
      <c r="B13" s="30">
        <v>-647875.42000000004</v>
      </c>
      <c r="C13" s="30">
        <v>-266803.49</v>
      </c>
      <c r="D13" s="31">
        <v>0.4118</v>
      </c>
      <c r="E13" s="30">
        <v>-138980.53</v>
      </c>
      <c r="F13" s="30">
        <v>-701183.55</v>
      </c>
      <c r="G13" s="30">
        <v>-383064.47</v>
      </c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159C0-B091-4429-86D0-4F6996905807}">
  <dimension ref="A1:G34"/>
  <sheetViews>
    <sheetView workbookViewId="0"/>
  </sheetViews>
  <sheetFormatPr defaultRowHeight="14.25" x14ac:dyDescent="0.2"/>
  <cols>
    <col min="1" max="1" width="23.5" bestFit="1" customWidth="1"/>
    <col min="2" max="2" width="11" bestFit="1" customWidth="1"/>
    <col min="3" max="3" width="11" style="37" bestFit="1" customWidth="1"/>
    <col min="4" max="4" width="9.375" style="5" bestFit="1" customWidth="1"/>
    <col min="5" max="5" width="11" bestFit="1" customWidth="1"/>
    <col min="6" max="6" width="11.12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49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7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32" t="s">
        <v>69</v>
      </c>
      <c r="B7" s="30" t="s">
        <v>1</v>
      </c>
      <c r="C7" s="38" t="s">
        <v>1</v>
      </c>
      <c r="D7" s="31" t="s">
        <v>1</v>
      </c>
      <c r="E7" s="30" t="s">
        <v>1</v>
      </c>
      <c r="F7" s="30" t="s">
        <v>1</v>
      </c>
      <c r="G7" s="30" t="s">
        <v>1</v>
      </c>
    </row>
    <row r="8" spans="1:7" x14ac:dyDescent="0.2">
      <c r="A8" s="33" t="s">
        <v>22</v>
      </c>
      <c r="B8" s="28">
        <v>-573000</v>
      </c>
      <c r="C8" s="39">
        <v>-27467</v>
      </c>
      <c r="D8" s="29">
        <v>4.7899999999999998E-2</v>
      </c>
      <c r="E8" s="28">
        <v>-46910</v>
      </c>
      <c r="F8" s="28">
        <v>0</v>
      </c>
      <c r="G8" s="28">
        <v>0</v>
      </c>
    </row>
    <row r="9" spans="1:7" x14ac:dyDescent="0.2">
      <c r="A9" s="33" t="s">
        <v>31</v>
      </c>
      <c r="B9" s="28">
        <v>0</v>
      </c>
      <c r="C9" s="39">
        <v>0</v>
      </c>
      <c r="D9" s="29">
        <v>0</v>
      </c>
      <c r="E9" s="28">
        <v>0</v>
      </c>
      <c r="F9" s="28">
        <v>0</v>
      </c>
      <c r="G9" s="28">
        <v>0</v>
      </c>
    </row>
    <row r="10" spans="1:7" x14ac:dyDescent="0.2">
      <c r="A10" s="32" t="s">
        <v>69</v>
      </c>
      <c r="B10" s="30">
        <v>-573000</v>
      </c>
      <c r="C10" s="38">
        <v>-27467</v>
      </c>
      <c r="D10" s="31">
        <v>4.7899999999999998E-2</v>
      </c>
      <c r="E10" s="30">
        <v>-46910</v>
      </c>
      <c r="F10" s="30">
        <v>0</v>
      </c>
      <c r="G10" s="30">
        <v>0</v>
      </c>
    </row>
    <row r="34" spans="1:1" x14ac:dyDescent="0.2">
      <c r="A34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39"/>
  <sheetViews>
    <sheetView workbookViewId="0"/>
  </sheetViews>
  <sheetFormatPr defaultRowHeight="14.25" x14ac:dyDescent="0.2"/>
  <cols>
    <col min="1" max="1" width="23.5" bestFit="1" customWidth="1"/>
    <col min="2" max="3" width="11" bestFit="1" customWidth="1"/>
    <col min="4" max="4" width="9.375" style="5" bestFit="1" customWidth="1"/>
    <col min="5" max="5" width="11" bestFit="1" customWidth="1"/>
    <col min="6" max="6" width="11.125" bestFit="1" customWidth="1"/>
    <col min="7" max="7" width="12.5" bestFit="1" customWidth="1"/>
  </cols>
  <sheetData>
    <row r="1" spans="1:7" ht="18.75" x14ac:dyDescent="0.2">
      <c r="A1" s="13" t="s">
        <v>64</v>
      </c>
    </row>
    <row r="2" spans="1:7" ht="18.75" x14ac:dyDescent="0.2">
      <c r="A2" s="13" t="s">
        <v>49</v>
      </c>
    </row>
    <row r="3" spans="1:7" x14ac:dyDescent="0.2">
      <c r="A3" s="9" t="str">
        <f>+'City Wide'!A3</f>
        <v>For December (25.0%)</v>
      </c>
    </row>
    <row r="4" spans="1:7" x14ac:dyDescent="0.2">
      <c r="A4" s="9" t="str">
        <f>+'City Wide'!A4</f>
        <v>Fiscal Year 2023</v>
      </c>
    </row>
    <row r="6" spans="1:7" x14ac:dyDescent="0.2">
      <c r="A6" s="12" t="s">
        <v>2</v>
      </c>
      <c r="B6" s="12" t="s">
        <v>3</v>
      </c>
      <c r="C6" s="17" t="s">
        <v>4</v>
      </c>
      <c r="D6" s="6" t="s">
        <v>67</v>
      </c>
      <c r="E6" s="12" t="s">
        <v>5</v>
      </c>
      <c r="F6" s="12" t="s">
        <v>6</v>
      </c>
      <c r="G6" s="12" t="s">
        <v>7</v>
      </c>
    </row>
    <row r="7" spans="1:7" x14ac:dyDescent="0.2">
      <c r="A7" s="16" t="s">
        <v>38</v>
      </c>
      <c r="B7" s="14" t="s">
        <v>1</v>
      </c>
      <c r="C7" s="18" t="s">
        <v>1</v>
      </c>
      <c r="D7" s="15" t="s">
        <v>1</v>
      </c>
      <c r="E7" s="14" t="s">
        <v>1</v>
      </c>
      <c r="F7" s="14" t="s">
        <v>1</v>
      </c>
      <c r="G7" s="14" t="s">
        <v>1</v>
      </c>
    </row>
    <row r="8" spans="1:7" x14ac:dyDescent="0.2">
      <c r="A8" s="4" t="s">
        <v>17</v>
      </c>
      <c r="B8" s="28">
        <v>-67000</v>
      </c>
      <c r="C8" s="28">
        <v>-17348.63</v>
      </c>
      <c r="D8" s="29">
        <v>0.25890000000000002</v>
      </c>
      <c r="E8" s="28">
        <v>-43552.08</v>
      </c>
      <c r="F8" s="28">
        <v>-25306.47</v>
      </c>
      <c r="G8" s="28">
        <v>-43687.12</v>
      </c>
    </row>
    <row r="9" spans="1:7" x14ac:dyDescent="0.2">
      <c r="A9" s="4" t="s">
        <v>20</v>
      </c>
      <c r="B9" s="28">
        <v>-200</v>
      </c>
      <c r="C9" s="28">
        <v>-1197.33</v>
      </c>
      <c r="D9" s="29">
        <v>5.9866999999999999</v>
      </c>
      <c r="E9" s="28">
        <v>-287.37</v>
      </c>
      <c r="F9" s="28">
        <v>-17.829999999999998</v>
      </c>
      <c r="G9" s="28">
        <v>-49.57</v>
      </c>
    </row>
    <row r="10" spans="1:7" x14ac:dyDescent="0.2">
      <c r="A10" s="4" t="s">
        <v>22</v>
      </c>
      <c r="B10" s="28">
        <v>-1000000</v>
      </c>
      <c r="C10" s="28">
        <v>-142132.44</v>
      </c>
      <c r="D10" s="29">
        <v>0.1421</v>
      </c>
      <c r="E10" s="28">
        <v>-2098849.9500000002</v>
      </c>
      <c r="F10" s="28">
        <v>-1832577</v>
      </c>
      <c r="G10" s="28">
        <v>0</v>
      </c>
    </row>
    <row r="11" spans="1:7" x14ac:dyDescent="0.2">
      <c r="A11" s="4" t="s">
        <v>24</v>
      </c>
      <c r="B11" s="28">
        <v>0</v>
      </c>
      <c r="C11" s="28">
        <v>0</v>
      </c>
      <c r="D11" s="29">
        <v>0</v>
      </c>
      <c r="E11" s="28">
        <v>0</v>
      </c>
      <c r="F11" s="28">
        <v>0</v>
      </c>
      <c r="G11" s="28">
        <v>0</v>
      </c>
    </row>
    <row r="12" spans="1:7" x14ac:dyDescent="0.2">
      <c r="A12" s="4" t="s">
        <v>30</v>
      </c>
      <c r="B12" s="28">
        <v>0</v>
      </c>
      <c r="C12" s="28">
        <v>0</v>
      </c>
      <c r="D12" s="29">
        <v>0</v>
      </c>
      <c r="E12" s="28">
        <v>0</v>
      </c>
      <c r="F12" s="28">
        <v>0</v>
      </c>
      <c r="G12" s="28">
        <v>0</v>
      </c>
    </row>
    <row r="13" spans="1:7" x14ac:dyDescent="0.2">
      <c r="A13" s="4" t="s">
        <v>31</v>
      </c>
      <c r="B13" s="28">
        <v>0</v>
      </c>
      <c r="C13" s="28">
        <v>0</v>
      </c>
      <c r="D13" s="29">
        <v>0</v>
      </c>
      <c r="E13" s="28">
        <v>0</v>
      </c>
      <c r="F13" s="28">
        <v>0</v>
      </c>
      <c r="G13" s="28">
        <v>0</v>
      </c>
    </row>
    <row r="14" spans="1:7" x14ac:dyDescent="0.2">
      <c r="A14" s="10" t="s">
        <v>38</v>
      </c>
      <c r="B14" s="30">
        <v>-1067200</v>
      </c>
      <c r="C14" s="30">
        <v>-160678.39999999999</v>
      </c>
      <c r="D14" s="31">
        <v>0.15060000000000001</v>
      </c>
      <c r="E14" s="30">
        <v>-2142689.4</v>
      </c>
      <c r="F14" s="30">
        <v>-1857901.3</v>
      </c>
      <c r="G14" s="30">
        <v>-43736.69</v>
      </c>
    </row>
    <row r="39" spans="1:1" x14ac:dyDescent="0.2">
      <c r="A39" s="11" t="str">
        <f>+'City Wide'!A38</f>
        <v>Citizens are invited to inspect the detailed supporting records of the above financial statements. Please phone 208-735-7285 to make arrangements during regular office hours, 8:00 A.M. - 5:00 P.M</v>
      </c>
    </row>
  </sheetData>
  <pageMargins left="0.24" right="0.24" top="0.66" bottom="0.72" header="0.5" footer="0.5"/>
  <pageSetup scale="9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City Wide</vt:lpstr>
      <vt:lpstr>101 General</vt:lpstr>
      <vt:lpstr>102 Street</vt:lpstr>
      <vt:lpstr>103 Street Light</vt:lpstr>
      <vt:lpstr>110 Airport</vt:lpstr>
      <vt:lpstr>127 Cap. Imp.</vt:lpstr>
      <vt:lpstr>128 Impact Fees</vt:lpstr>
      <vt:lpstr>152 ICDBG</vt:lpstr>
      <vt:lpstr>158 Airport Const.</vt:lpstr>
      <vt:lpstr>161 Water</vt:lpstr>
      <vt:lpstr>162 Wastewater</vt:lpstr>
      <vt:lpstr>163 Common Area Maint.</vt:lpstr>
      <vt:lpstr>164 Sanitation</vt:lpstr>
      <vt:lpstr>167 Pool</vt:lpstr>
      <vt:lpstr>168 Dierkes</vt:lpstr>
      <vt:lpstr>181 Insurance</vt:lpstr>
      <vt:lpstr>182 Shop</vt:lpstr>
      <vt:lpstr>191 Drug &amp; Restit.</vt:lpstr>
      <vt:lpstr>193 Park Development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FQRM Report</dc:title>
  <dc:creator>Springbrook Software</dc:creator>
  <cp:lastModifiedBy>Brent Hyatt</cp:lastModifiedBy>
  <cp:lastPrinted>2017-07-12T17:35:09Z</cp:lastPrinted>
  <dcterms:created xsi:type="dcterms:W3CDTF">2015-01-13T17:37:21Z</dcterms:created>
  <dcterms:modified xsi:type="dcterms:W3CDTF">2023-01-23T18:03:38Z</dcterms:modified>
</cp:coreProperties>
</file>