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N:\Finance\Brent\Department Monthly Reports\2019-20\2020 - 9-September\"/>
    </mc:Choice>
  </mc:AlternateContent>
  <xr:revisionPtr revIDLastSave="0" documentId="13_ncr:1_{65F8AD92-FE58-4EEE-88DF-68284999A0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ity Wide" sheetId="1" r:id="rId1"/>
    <sheet name="101 General" sheetId="8" r:id="rId2"/>
    <sheet name="102 Street" sheetId="15" r:id="rId3"/>
    <sheet name="103 Street Light" sheetId="16" r:id="rId4"/>
    <sheet name="110 Airport" sheetId="2" r:id="rId5"/>
    <sheet name="127 Cap. Imp." sheetId="4" r:id="rId6"/>
    <sheet name="128 Impact Fees" sheetId="10" r:id="rId7"/>
    <sheet name="158 Airport Const." sheetId="3" r:id="rId8"/>
    <sheet name="161 Water" sheetId="18" r:id="rId9"/>
    <sheet name="162 Wastewater" sheetId="17" r:id="rId10"/>
    <sheet name="163 Common Area Maint." sheetId="5" r:id="rId11"/>
    <sheet name="164 Sanitation" sheetId="13" r:id="rId12"/>
    <sheet name="165 Golf" sheetId="9" r:id="rId13"/>
    <sheet name="167 Pool" sheetId="12" r:id="rId14"/>
    <sheet name="168 Dierkes" sheetId="6" r:id="rId15"/>
    <sheet name="181 Insurance" sheetId="11" r:id="rId16"/>
    <sheet name="182 Shop" sheetId="14" r:id="rId17"/>
    <sheet name="191 Drug &amp; Restit." sheetId="7" r:id="rId18"/>
    <sheet name="193 Park Development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F31" i="1"/>
  <c r="E31" i="1"/>
  <c r="C31" i="1"/>
  <c r="B31" i="1"/>
  <c r="D31" i="1" s="1"/>
  <c r="A39" i="19" l="1"/>
  <c r="A4" i="19"/>
  <c r="A3" i="19"/>
  <c r="A39" i="7" l="1"/>
  <c r="A39" i="14"/>
  <c r="A39" i="11"/>
  <c r="A39" i="6"/>
  <c r="A39" i="12"/>
  <c r="A39" i="9"/>
  <c r="A39" i="13"/>
  <c r="A38" i="5"/>
  <c r="A39" i="17"/>
  <c r="A38" i="18"/>
  <c r="A39" i="3"/>
  <c r="A39" i="10"/>
  <c r="A39" i="4"/>
  <c r="A39" i="2"/>
  <c r="A39" i="16"/>
  <c r="A39" i="15"/>
  <c r="A39" i="8"/>
  <c r="A4" i="18" l="1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3" i="8" l="1"/>
  <c r="A3" i="18" l="1"/>
  <c r="A3" i="17"/>
  <c r="A3" i="16"/>
  <c r="A3" i="15"/>
  <c r="A3" i="14"/>
  <c r="A3" i="13"/>
  <c r="A3" i="12"/>
  <c r="A3" i="11"/>
  <c r="A3" i="10"/>
  <c r="A3" i="9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<sst xmlns="http://schemas.openxmlformats.org/spreadsheetml/2006/main" count="464" uniqueCount="73">
  <si>
    <t>Revenue Analysis City Wide</t>
  </si>
  <si>
    <t/>
  </si>
  <si>
    <t>Description</t>
  </si>
  <si>
    <t>Budget</t>
  </si>
  <si>
    <t>Actual To Date</t>
  </si>
  <si>
    <t>One Year Ago</t>
  </si>
  <si>
    <t>Two Years Ago</t>
  </si>
  <si>
    <t>Three Years Ago</t>
  </si>
  <si>
    <t>Property Taxes</t>
  </si>
  <si>
    <t>Franchise Taxes</t>
  </si>
  <si>
    <t>Highway M&amp;O</t>
  </si>
  <si>
    <t>Fines, Restitutions, &amp; Seizure</t>
  </si>
  <si>
    <t>Licenses &amp; Permits</t>
  </si>
  <si>
    <t>Court Revenues</t>
  </si>
  <si>
    <t>County Airport Support</t>
  </si>
  <si>
    <t>Revenue from Services</t>
  </si>
  <si>
    <t>Impact Fees</t>
  </si>
  <si>
    <t>Airport Revenues</t>
  </si>
  <si>
    <t>Recreation Revenue</t>
  </si>
  <si>
    <t>Revenue Sharing</t>
  </si>
  <si>
    <t>Investment Income</t>
  </si>
  <si>
    <t>Rental Income</t>
  </si>
  <si>
    <t>Grants</t>
  </si>
  <si>
    <t>Library Income</t>
  </si>
  <si>
    <t>Miscellaneous Revenue</t>
  </si>
  <si>
    <t>E911</t>
  </si>
  <si>
    <t>Fire District</t>
  </si>
  <si>
    <t>Bond Proceeds</t>
  </si>
  <si>
    <t>Contributions</t>
  </si>
  <si>
    <t>Transfers for Services - In</t>
  </si>
  <si>
    <t>Surplus Reserves</t>
  </si>
  <si>
    <t>Operating Transfers In</t>
  </si>
  <si>
    <t>General Fund</t>
  </si>
  <si>
    <t>Street Fund</t>
  </si>
  <si>
    <t>Street Light Fund</t>
  </si>
  <si>
    <t>Airport Fund</t>
  </si>
  <si>
    <t>Capital Improvement Fund</t>
  </si>
  <si>
    <t>Impact Fee Fund</t>
  </si>
  <si>
    <t>Airport Construction Fund</t>
  </si>
  <si>
    <t>Water Fund</t>
  </si>
  <si>
    <t>Wastewater Fund</t>
  </si>
  <si>
    <t>Common Area Maintenance Fund</t>
  </si>
  <si>
    <t>Sanitation Fund</t>
  </si>
  <si>
    <t>Golf Fund</t>
  </si>
  <si>
    <t>Pool Fund</t>
  </si>
  <si>
    <t>Dierkes / Shoshone Falls Fund</t>
  </si>
  <si>
    <t>Insurance Fund</t>
  </si>
  <si>
    <t>Shop Revolving Fund</t>
  </si>
  <si>
    <t>Drug Seizure &amp; Restit. Fund</t>
  </si>
  <si>
    <t>Fund Revenue Analysis - Airport</t>
  </si>
  <si>
    <t>Fund Revenue Analysis - Airport Construction</t>
  </si>
  <si>
    <t>Fund Revenue Analysis - Capital Improvement</t>
  </si>
  <si>
    <t>Fund Revenue Analysis - Common Area Maintenance</t>
  </si>
  <si>
    <t>Fund Revenue Analysis - Drug Seizure and Restitution</t>
  </si>
  <si>
    <t>Fund Revenue Analysis - Dierkes/Shoshone Falls</t>
  </si>
  <si>
    <t>Fund Revenue Analysis - General</t>
  </si>
  <si>
    <t>Fund Revenue Analysis - Golf</t>
  </si>
  <si>
    <t>Fund Revenue Analysis - Impact Fees</t>
  </si>
  <si>
    <t>Fund Revenue Analysis - Insurance</t>
  </si>
  <si>
    <t>Fund Revenue Analysis - Pool</t>
  </si>
  <si>
    <t>Fund Revenue Analysis - Sanitation</t>
  </si>
  <si>
    <t>Fund Revenue Analysis - Shop</t>
  </si>
  <si>
    <t>Fund Revenue Analysis - Street</t>
  </si>
  <si>
    <t>Fund Revenue Analysis - Street Light</t>
  </si>
  <si>
    <t>Fund Revenue Analysis - Wastewater</t>
  </si>
  <si>
    <t>Fund Revenue Analysis - Water</t>
  </si>
  <si>
    <t>City of Twin Falls, Idaho</t>
  </si>
  <si>
    <t>Fund Revenue Analysis - Park Development</t>
  </si>
  <si>
    <t>Park Development Fund</t>
  </si>
  <si>
    <t>% Collected</t>
  </si>
  <si>
    <t>Fiscal Year 2020</t>
  </si>
  <si>
    <t>Citizens are invited to inspect the detailed supporting records of the above financial statements. Please phone 208-735-7285 to make arrangements during regular office hours, 8:00 A.M. - 5:00 P.M</t>
  </si>
  <si>
    <t>Through September (100.0%)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</si>
</sst>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4" applyNumberFormat="0" applyAlignment="0" applyProtection="0"/>
    <xf numFmtId="0" fontId="37" fillId="6" borderId="5" applyNumberFormat="0" applyAlignment="0" applyProtection="0"/>
    <xf numFmtId="0" fontId="38" fillId="6" borderId="4" applyNumberFormat="0" applyAlignment="0" applyProtection="0"/>
    <xf numFmtId="0" fontId="39" fillId="0" borderId="6" applyNumberFormat="0" applyFill="0" applyAlignment="0" applyProtection="0"/>
    <xf numFmtId="0" fontId="40" fillId="7" borderId="7" applyNumberFormat="0" applyAlignment="0" applyProtection="0"/>
    <xf numFmtId="0" fontId="4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44" fontId="24" fillId="0" borderId="0" xfId="0" applyNumberFormat="1" applyFont="1" applyFill="1" applyBorder="1" applyAlignment="1" applyProtection="1">
      <alignment horizontal="left" vertical="top"/>
    </xf>
    <xf numFmtId="10" fontId="24" fillId="0" borderId="0" xfId="0" applyNumberFormat="1" applyFont="1" applyFill="1" applyBorder="1" applyAlignment="1" applyProtection="1">
      <alignment horizontal="center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center" vertical="top"/>
    </xf>
    <xf numFmtId="0" fontId="25" fillId="0" borderId="0" xfId="0" quotePrefix="1" applyNumberFormat="1" applyFont="1" applyFill="1" applyBorder="1" applyAlignment="1" applyProtection="1">
      <alignment horizontal="left" vertical="top"/>
    </xf>
    <xf numFmtId="44" fontId="29" fillId="0" borderId="0" xfId="0" applyNumberFormat="1" applyFont="1" applyFill="1" applyBorder="1" applyAlignment="1" applyProtection="1">
      <alignment horizontal="left" vertical="top"/>
    </xf>
    <xf numFmtId="10" fontId="29" fillId="0" borderId="0" xfId="0" applyNumberFormat="1" applyFont="1" applyFill="1" applyBorder="1" applyAlignment="1" applyProtection="1">
      <alignment horizontal="center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0" fontId="27" fillId="0" borderId="0" xfId="0" applyNumberFormat="1" applyFont="1" applyFill="1" applyBorder="1" applyAlignment="1" applyProtection="1">
      <alignment vertical="top"/>
    </xf>
    <xf numFmtId="44" fontId="29" fillId="0" borderId="0" xfId="0" applyNumberFormat="1" applyFont="1" applyFill="1" applyBorder="1" applyAlignment="1" applyProtection="1">
      <alignment vertical="top"/>
    </xf>
    <xf numFmtId="0" fontId="20" fillId="0" borderId="0" xfId="0" quotePrefix="1" applyNumberFormat="1" applyFont="1" applyFill="1" applyBorder="1" applyAlignment="1" applyProtection="1">
      <alignment horizontal="left" vertical="top"/>
    </xf>
    <xf numFmtId="44" fontId="23" fillId="0" borderId="0" xfId="0" applyNumberFormat="1" applyFont="1" applyFill="1" applyBorder="1" applyAlignment="1" applyProtection="1">
      <alignment horizontal="left" vertical="top"/>
    </xf>
    <xf numFmtId="10" fontId="45" fillId="0" borderId="0" xfId="42" applyNumberFormat="1" applyFont="1" applyFill="1" applyBorder="1" applyAlignment="1" applyProtection="1">
      <alignment horizontal="center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0" fillId="0" borderId="0" xfId="0" applyNumberFormat="1"/>
    <xf numFmtId="10" fontId="0" fillId="0" borderId="0" xfId="83" applyNumberFormat="1" applyFont="1" applyAlignment="1">
      <alignment horizontal="center"/>
    </xf>
    <xf numFmtId="0" fontId="45" fillId="0" borderId="0" xfId="0" applyNumberFormat="1" applyFont="1" applyFill="1" applyBorder="1" applyAlignment="1" applyProtection="1">
      <alignment horizontal="left" vertical="top"/>
    </xf>
    <xf numFmtId="0" fontId="46" fillId="0" borderId="0" xfId="0" applyNumberFormat="1" applyFont="1" applyFill="1" applyBorder="1" applyAlignment="1" applyProtection="1">
      <alignment horizontal="left" vertical="top"/>
    </xf>
    <xf numFmtId="44" fontId="23" fillId="0" borderId="0" xfId="0" applyNumberFormat="1" applyFont="1" applyAlignment="1">
      <alignment horizontal="left" vertical="top"/>
    </xf>
    <xf numFmtId="44" fontId="24" fillId="0" borderId="0" xfId="0" applyNumberFormat="1" applyFont="1" applyAlignment="1">
      <alignment horizontal="left" vertical="top"/>
    </xf>
    <xf numFmtId="10" fontId="23" fillId="0" borderId="0" xfId="0" applyNumberFormat="1" applyFont="1" applyAlignment="1">
      <alignment horizontal="center" vertical="top"/>
    </xf>
    <xf numFmtId="10" fontId="24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44" fontId="47" fillId="0" borderId="0" xfId="0" applyNumberFormat="1" applyFont="1" applyAlignment="1">
      <alignment horizontal="left" vertical="top"/>
    </xf>
    <xf numFmtId="10" fontId="47" fillId="0" borderId="0" xfId="0" applyNumberFormat="1" applyFont="1" applyAlignment="1">
      <alignment horizontal="center" vertical="top"/>
    </xf>
  </cellXfs>
  <cellStyles count="84">
    <cellStyle name="20% - Accent1" xfId="19" builtinId="30" customBuiltin="1"/>
    <cellStyle name="20% - Accent1 2" xfId="60" xr:uid="{00000000-0005-0000-0000-000001000000}"/>
    <cellStyle name="20% - Accent2" xfId="23" builtinId="34" customBuiltin="1"/>
    <cellStyle name="20% - Accent2 2" xfId="64" xr:uid="{00000000-0005-0000-0000-000003000000}"/>
    <cellStyle name="20% - Accent3" xfId="27" builtinId="38" customBuiltin="1"/>
    <cellStyle name="20% - Accent3 2" xfId="68" xr:uid="{00000000-0005-0000-0000-000005000000}"/>
    <cellStyle name="20% - Accent4" xfId="31" builtinId="42" customBuiltin="1"/>
    <cellStyle name="20% - Accent4 2" xfId="72" xr:uid="{00000000-0005-0000-0000-000007000000}"/>
    <cellStyle name="20% - Accent5" xfId="35" builtinId="46" customBuiltin="1"/>
    <cellStyle name="20% - Accent5 2" xfId="76" xr:uid="{00000000-0005-0000-0000-000009000000}"/>
    <cellStyle name="20% - Accent6" xfId="39" builtinId="50" customBuiltin="1"/>
    <cellStyle name="20% - Accent6 2" xfId="80" xr:uid="{00000000-0005-0000-0000-00000B000000}"/>
    <cellStyle name="40% - Accent1" xfId="20" builtinId="31" customBuiltin="1"/>
    <cellStyle name="40% - Accent1 2" xfId="61" xr:uid="{00000000-0005-0000-0000-00000D000000}"/>
    <cellStyle name="40% - Accent2" xfId="24" builtinId="35" customBuiltin="1"/>
    <cellStyle name="40% - Accent2 2" xfId="65" xr:uid="{00000000-0005-0000-0000-00000F000000}"/>
    <cellStyle name="40% - Accent3" xfId="28" builtinId="39" customBuiltin="1"/>
    <cellStyle name="40% - Accent3 2" xfId="69" xr:uid="{00000000-0005-0000-0000-000011000000}"/>
    <cellStyle name="40% - Accent4" xfId="32" builtinId="43" customBuiltin="1"/>
    <cellStyle name="40% - Accent4 2" xfId="73" xr:uid="{00000000-0005-0000-0000-000013000000}"/>
    <cellStyle name="40% - Accent5" xfId="36" builtinId="47" customBuiltin="1"/>
    <cellStyle name="40% - Accent5 2" xfId="77" xr:uid="{00000000-0005-0000-0000-000015000000}"/>
    <cellStyle name="40% - Accent6" xfId="40" builtinId="51" customBuiltin="1"/>
    <cellStyle name="40% - Accent6 2" xfId="81" xr:uid="{00000000-0005-0000-0000-000017000000}"/>
    <cellStyle name="60% - Accent1" xfId="21" builtinId="32" customBuiltin="1"/>
    <cellStyle name="60% - Accent1 2" xfId="62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70" xr:uid="{00000000-0005-0000-0000-00001D000000}"/>
    <cellStyle name="60% - Accent4" xfId="33" builtinId="44" customBuiltin="1"/>
    <cellStyle name="60% - Accent4 2" xfId="74" xr:uid="{00000000-0005-0000-0000-00001F000000}"/>
    <cellStyle name="60% - Accent5" xfId="37" builtinId="48" customBuiltin="1"/>
    <cellStyle name="60% - Accent5 2" xfId="78" xr:uid="{00000000-0005-0000-0000-000021000000}"/>
    <cellStyle name="60% - Accent6" xfId="41" builtinId="52" customBuiltin="1"/>
    <cellStyle name="60% - Accent6 2" xfId="82" xr:uid="{00000000-0005-0000-0000-000023000000}"/>
    <cellStyle name="Accent1" xfId="18" builtinId="29" customBuiltin="1"/>
    <cellStyle name="Accent1 2" xfId="59" xr:uid="{00000000-0005-0000-0000-000025000000}"/>
    <cellStyle name="Accent2" xfId="22" builtinId="33" customBuiltin="1"/>
    <cellStyle name="Accent2 2" xfId="63" xr:uid="{00000000-0005-0000-0000-000027000000}"/>
    <cellStyle name="Accent3" xfId="26" builtinId="37" customBuiltin="1"/>
    <cellStyle name="Accent3 2" xfId="67" xr:uid="{00000000-0005-0000-0000-000029000000}"/>
    <cellStyle name="Accent4" xfId="30" builtinId="41" customBuiltin="1"/>
    <cellStyle name="Accent4 2" xfId="71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9" xr:uid="{00000000-0005-0000-0000-00002F000000}"/>
    <cellStyle name="Bad" xfId="7" builtinId="27" customBuiltin="1"/>
    <cellStyle name="Bad 2" xfId="48" xr:uid="{00000000-0005-0000-0000-000031000000}"/>
    <cellStyle name="Calculation" xfId="11" builtinId="22" customBuiltin="1"/>
    <cellStyle name="Calculation 2" xfId="52" xr:uid="{00000000-0005-0000-0000-000033000000}"/>
    <cellStyle name="Check Cell" xfId="13" builtinId="23" customBuiltin="1"/>
    <cellStyle name="Check Cell 2" xfId="54" xr:uid="{00000000-0005-0000-0000-000035000000}"/>
    <cellStyle name="Explanatory Text" xfId="16" builtinId="53" customBuiltin="1"/>
    <cellStyle name="Explanatory Text 2" xfId="57" xr:uid="{00000000-0005-0000-0000-000037000000}"/>
    <cellStyle name="Good" xfId="6" builtinId="26" customBuiltin="1"/>
    <cellStyle name="Good 2" xfId="47" xr:uid="{00000000-0005-0000-0000-000039000000}"/>
    <cellStyle name="Heading 1" xfId="2" builtinId="16" customBuiltin="1"/>
    <cellStyle name="Heading 1 2" xfId="43" xr:uid="{00000000-0005-0000-0000-00003B000000}"/>
    <cellStyle name="Heading 2" xfId="3" builtinId="17" customBuiltin="1"/>
    <cellStyle name="Heading 2 2" xfId="44" xr:uid="{00000000-0005-0000-0000-00003D000000}"/>
    <cellStyle name="Heading 3" xfId="4" builtinId="18" customBuiltin="1"/>
    <cellStyle name="Heading 3 2" xfId="45" xr:uid="{00000000-0005-0000-0000-00003F000000}"/>
    <cellStyle name="Heading 4" xfId="5" builtinId="19" customBuiltin="1"/>
    <cellStyle name="Heading 4 2" xfId="46" xr:uid="{00000000-0005-0000-0000-000041000000}"/>
    <cellStyle name="Input" xfId="9" builtinId="20" customBuiltin="1"/>
    <cellStyle name="Input 2" xfId="50" xr:uid="{00000000-0005-0000-0000-000043000000}"/>
    <cellStyle name="Linked Cell" xfId="12" builtinId="24" customBuiltin="1"/>
    <cellStyle name="Linked Cell 2" xfId="53" xr:uid="{00000000-0005-0000-0000-000045000000}"/>
    <cellStyle name="Neutral" xfId="8" builtinId="28" customBuiltin="1"/>
    <cellStyle name="Neutral 2" xfId="49" xr:uid="{00000000-0005-0000-0000-000047000000}"/>
    <cellStyle name="Normal" xfId="0" builtinId="0"/>
    <cellStyle name="Normal 2" xfId="42" xr:uid="{00000000-0005-0000-0000-000049000000}"/>
    <cellStyle name="Note" xfId="15" builtinId="10" customBuiltin="1"/>
    <cellStyle name="Note 2" xfId="56" xr:uid="{00000000-0005-0000-0000-00004B000000}"/>
    <cellStyle name="Output" xfId="10" builtinId="21" customBuiltin="1"/>
    <cellStyle name="Output 2" xfId="51" xr:uid="{00000000-0005-0000-0000-00004D000000}"/>
    <cellStyle name="Percent" xfId="83" builtinId="5"/>
    <cellStyle name="Title" xfId="1" builtinId="15" customBuiltin="1"/>
    <cellStyle name="Total" xfId="17" builtinId="25" customBuiltin="1"/>
    <cellStyle name="Total 2" xfId="58" xr:uid="{00000000-0005-0000-0000-000050000000}"/>
    <cellStyle name="Warning Text" xfId="14" builtinId="11" customBuiltin="1"/>
    <cellStyle name="Warning Text 2" xfId="55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/>
  </sheetViews>
  <sheetFormatPr defaultRowHeight="14.25" x14ac:dyDescent="0.2"/>
  <cols>
    <col min="1" max="1" width="27.5" customWidth="1"/>
    <col min="2" max="2" width="15.375" bestFit="1" customWidth="1"/>
    <col min="3" max="3" width="11.75" bestFit="1" customWidth="1"/>
    <col min="4" max="4" width="9.375" style="5" bestFit="1" customWidth="1"/>
    <col min="5" max="6" width="11.75" bestFit="1" customWidth="1"/>
    <col min="7" max="7" width="13.75" customWidth="1"/>
  </cols>
  <sheetData>
    <row r="1" spans="1:7" ht="20.25" x14ac:dyDescent="0.2">
      <c r="A1" s="1" t="s">
        <v>66</v>
      </c>
    </row>
    <row r="2" spans="1:7" ht="21.75" customHeight="1" x14ac:dyDescent="0.2">
      <c r="A2" s="2" t="s">
        <v>0</v>
      </c>
    </row>
    <row r="3" spans="1:7" ht="12.75" customHeight="1" x14ac:dyDescent="0.2">
      <c r="A3" s="3" t="s">
        <v>72</v>
      </c>
    </row>
    <row r="4" spans="1:7" ht="12.75" customHeight="1" x14ac:dyDescent="0.2">
      <c r="A4" s="3" t="s">
        <v>70</v>
      </c>
    </row>
    <row r="6" spans="1:7" s="5" customFormat="1" ht="12.75" customHeight="1" x14ac:dyDescent="0.2">
      <c r="A6" s="6" t="s">
        <v>2</v>
      </c>
      <c r="B6" s="6" t="s">
        <v>3</v>
      </c>
      <c r="C6" s="6" t="s">
        <v>4</v>
      </c>
      <c r="D6" s="6" t="s">
        <v>69</v>
      </c>
      <c r="E6" s="6" t="s">
        <v>5</v>
      </c>
      <c r="F6" s="6" t="s">
        <v>6</v>
      </c>
      <c r="G6" s="6" t="s">
        <v>7</v>
      </c>
    </row>
    <row r="7" spans="1:7" ht="12.75" customHeight="1" x14ac:dyDescent="0.2">
      <c r="A7" s="4" t="s">
        <v>8</v>
      </c>
      <c r="B7" s="34">
        <v>-23356025.870000001</v>
      </c>
      <c r="C7" s="34">
        <v>-23450379.48</v>
      </c>
      <c r="D7" s="35">
        <v>1.004</v>
      </c>
      <c r="E7" s="34">
        <v>-22214727.050000001</v>
      </c>
      <c r="F7" s="34">
        <v>-20496407.530000001</v>
      </c>
      <c r="G7" s="34">
        <v>-19463268.829999998</v>
      </c>
    </row>
    <row r="8" spans="1:7" ht="12.75" customHeight="1" x14ac:dyDescent="0.2">
      <c r="A8" s="4" t="s">
        <v>9</v>
      </c>
      <c r="B8" s="34">
        <v>-1860000</v>
      </c>
      <c r="C8" s="34">
        <v>-1768651.3</v>
      </c>
      <c r="D8" s="35">
        <v>0.95089999999999997</v>
      </c>
      <c r="E8" s="34">
        <v>-1845201.88</v>
      </c>
      <c r="F8" s="34">
        <v>-2014759.84</v>
      </c>
      <c r="G8" s="34">
        <v>-1948194.04</v>
      </c>
    </row>
    <row r="9" spans="1:7" ht="12.75" customHeight="1" x14ac:dyDescent="0.2">
      <c r="A9" s="4" t="s">
        <v>10</v>
      </c>
      <c r="B9" s="34">
        <v>-1160000</v>
      </c>
      <c r="C9" s="34">
        <v>-1214272.72</v>
      </c>
      <c r="D9" s="35">
        <v>1.0468</v>
      </c>
      <c r="E9" s="34">
        <v>-1138829.99</v>
      </c>
      <c r="F9" s="34">
        <v>-1076506.29</v>
      </c>
      <c r="G9" s="34">
        <v>-943369.17</v>
      </c>
    </row>
    <row r="10" spans="1:7" ht="12.75" customHeight="1" x14ac:dyDescent="0.2">
      <c r="A10" s="4" t="s">
        <v>11</v>
      </c>
      <c r="B10" s="34">
        <v>-106500</v>
      </c>
      <c r="C10" s="34">
        <v>390795.42</v>
      </c>
      <c r="D10" s="35">
        <v>-3.6694</v>
      </c>
      <c r="E10" s="34">
        <v>-579066.17000000004</v>
      </c>
      <c r="F10" s="34">
        <v>-1121265.9099999999</v>
      </c>
      <c r="G10" s="34">
        <v>-312029.03999999998</v>
      </c>
    </row>
    <row r="11" spans="1:7" ht="12.75" customHeight="1" x14ac:dyDescent="0.2">
      <c r="A11" s="4" t="s">
        <v>12</v>
      </c>
      <c r="B11" s="34">
        <v>-1185675</v>
      </c>
      <c r="C11" s="34">
        <v>-1884919.12</v>
      </c>
      <c r="D11" s="35">
        <v>1.5896999999999999</v>
      </c>
      <c r="E11" s="34">
        <v>-1564184.57</v>
      </c>
      <c r="F11" s="34">
        <v>-1480003.45</v>
      </c>
      <c r="G11" s="34">
        <v>-1207042.29</v>
      </c>
    </row>
    <row r="12" spans="1:7" ht="12.75" customHeight="1" x14ac:dyDescent="0.2">
      <c r="A12" s="4" t="s">
        <v>13</v>
      </c>
      <c r="B12" s="34">
        <v>-200000</v>
      </c>
      <c r="C12" s="34">
        <v>-188741.42</v>
      </c>
      <c r="D12" s="35">
        <v>0.94369999999999998</v>
      </c>
      <c r="E12" s="34">
        <v>-171819.9</v>
      </c>
      <c r="F12" s="34">
        <v>-180823.14</v>
      </c>
      <c r="G12" s="34">
        <v>-190587.92</v>
      </c>
    </row>
    <row r="13" spans="1:7" ht="12.75" customHeight="1" x14ac:dyDescent="0.2">
      <c r="A13" s="4" t="s">
        <v>14</v>
      </c>
      <c r="B13" s="34">
        <v>-398112.5</v>
      </c>
      <c r="C13" s="34">
        <v>-398112.48</v>
      </c>
      <c r="D13" s="35">
        <v>1</v>
      </c>
      <c r="E13" s="34">
        <v>-344691.6</v>
      </c>
      <c r="F13" s="34">
        <v>-375312</v>
      </c>
      <c r="G13" s="34">
        <v>-374694.96</v>
      </c>
    </row>
    <row r="14" spans="1:7" ht="12.75" customHeight="1" x14ac:dyDescent="0.2">
      <c r="A14" s="4" t="s">
        <v>15</v>
      </c>
      <c r="B14" s="34">
        <v>-23627685.530000001</v>
      </c>
      <c r="C14" s="34">
        <v>-25582767.649999999</v>
      </c>
      <c r="D14" s="35">
        <v>1.0827</v>
      </c>
      <c r="E14" s="34">
        <v>-23866862.52</v>
      </c>
      <c r="F14" s="34">
        <v>-24266838.57</v>
      </c>
      <c r="G14" s="34">
        <v>-23351237.41</v>
      </c>
    </row>
    <row r="15" spans="1:7" ht="12.75" customHeight="1" x14ac:dyDescent="0.2">
      <c r="A15" s="4" t="s">
        <v>16</v>
      </c>
      <c r="B15" s="34">
        <v>0</v>
      </c>
      <c r="C15" s="34">
        <v>-1771291.75</v>
      </c>
      <c r="D15" s="35">
        <v>0</v>
      </c>
      <c r="E15" s="34">
        <v>-1232528.93</v>
      </c>
      <c r="F15" s="34">
        <v>-1522607.83</v>
      </c>
      <c r="G15" s="34">
        <v>-688451.47</v>
      </c>
    </row>
    <row r="16" spans="1:7" ht="12.75" customHeight="1" x14ac:dyDescent="0.2">
      <c r="A16" s="4" t="s">
        <v>17</v>
      </c>
      <c r="B16" s="34">
        <v>-911600</v>
      </c>
      <c r="C16" s="34">
        <v>-791196.29</v>
      </c>
      <c r="D16" s="35">
        <v>0.8679</v>
      </c>
      <c r="E16" s="34">
        <v>-1011382.1</v>
      </c>
      <c r="F16" s="34">
        <v>-1019629.52</v>
      </c>
      <c r="G16" s="34">
        <v>-904456.41</v>
      </c>
    </row>
    <row r="17" spans="1:7" ht="12.75" customHeight="1" x14ac:dyDescent="0.2">
      <c r="A17" s="4" t="s">
        <v>18</v>
      </c>
      <c r="B17" s="34">
        <v>-1067500</v>
      </c>
      <c r="C17" s="34">
        <v>-1012206.89</v>
      </c>
      <c r="D17" s="35">
        <v>0.94820000000000004</v>
      </c>
      <c r="E17" s="34">
        <v>-1330202.45</v>
      </c>
      <c r="F17" s="34">
        <v>-1021176.44</v>
      </c>
      <c r="G17" s="34">
        <v>-960984.96</v>
      </c>
    </row>
    <row r="18" spans="1:7" ht="12.75" customHeight="1" x14ac:dyDescent="0.2">
      <c r="A18" s="4" t="s">
        <v>19</v>
      </c>
      <c r="B18" s="34">
        <v>-7490000</v>
      </c>
      <c r="C18" s="34">
        <v>-7659632.9000000004</v>
      </c>
      <c r="D18" s="35">
        <v>1.0226</v>
      </c>
      <c r="E18" s="34">
        <v>-7510046.2300000004</v>
      </c>
      <c r="F18" s="34">
        <v>-7105662.4000000004</v>
      </c>
      <c r="G18" s="34">
        <v>-6752912.0700000003</v>
      </c>
    </row>
    <row r="19" spans="1:7" ht="12.75" customHeight="1" x14ac:dyDescent="0.2">
      <c r="A19" s="4" t="s">
        <v>20</v>
      </c>
      <c r="B19" s="34">
        <v>-951770</v>
      </c>
      <c r="C19" s="34">
        <v>-1431475.41</v>
      </c>
      <c r="D19" s="35">
        <v>1.504</v>
      </c>
      <c r="E19" s="34">
        <v>-1348395.01</v>
      </c>
      <c r="F19" s="34">
        <v>-1179172.5900000001</v>
      </c>
      <c r="G19" s="34">
        <v>-1496481.21</v>
      </c>
    </row>
    <row r="20" spans="1:7" ht="12.75" customHeight="1" x14ac:dyDescent="0.2">
      <c r="A20" s="4" t="s">
        <v>21</v>
      </c>
      <c r="B20" s="34">
        <v>-141750</v>
      </c>
      <c r="C20" s="34">
        <v>-145843.23000000001</v>
      </c>
      <c r="D20" s="35">
        <v>1.0288999999999999</v>
      </c>
      <c r="E20" s="34">
        <v>-150051.9</v>
      </c>
      <c r="F20" s="34">
        <v>-102198.61</v>
      </c>
      <c r="G20" s="34">
        <v>-132512.92000000001</v>
      </c>
    </row>
    <row r="21" spans="1:7" ht="12.75" customHeight="1" x14ac:dyDescent="0.2">
      <c r="A21" s="4" t="s">
        <v>22</v>
      </c>
      <c r="B21" s="34">
        <v>-2410304.7599999998</v>
      </c>
      <c r="C21" s="34">
        <v>-2378108.08</v>
      </c>
      <c r="D21" s="35">
        <v>0.98660000000000003</v>
      </c>
      <c r="E21" s="34">
        <v>-3413838.67</v>
      </c>
      <c r="F21" s="34">
        <v>-6878003.0700000003</v>
      </c>
      <c r="G21" s="34">
        <v>-2686664.59</v>
      </c>
    </row>
    <row r="22" spans="1:7" ht="12.75" customHeight="1" x14ac:dyDescent="0.2">
      <c r="A22" s="4" t="s">
        <v>23</v>
      </c>
      <c r="B22" s="34">
        <v>-66500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ht="12.75" customHeight="1" x14ac:dyDescent="0.2">
      <c r="A23" s="4" t="s">
        <v>24</v>
      </c>
      <c r="B23" s="34">
        <v>-738731</v>
      </c>
      <c r="C23" s="34">
        <v>-2255737.79</v>
      </c>
      <c r="D23" s="35">
        <v>3.0535000000000001</v>
      </c>
      <c r="E23" s="34">
        <v>-1256495.73</v>
      </c>
      <c r="F23" s="34">
        <v>-1793065.66</v>
      </c>
      <c r="G23" s="34">
        <v>-1078149.24</v>
      </c>
    </row>
    <row r="24" spans="1:7" ht="12.75" customHeight="1" x14ac:dyDescent="0.2">
      <c r="A24" s="4" t="s">
        <v>25</v>
      </c>
      <c r="B24" s="34">
        <v>-445000</v>
      </c>
      <c r="C24" s="34">
        <v>-524109.34</v>
      </c>
      <c r="D24" s="35">
        <v>1.1778</v>
      </c>
      <c r="E24" s="34">
        <v>-440837.78</v>
      </c>
      <c r="F24" s="34">
        <v>-559333.97</v>
      </c>
      <c r="G24" s="34">
        <v>-498422.47</v>
      </c>
    </row>
    <row r="25" spans="1:7" ht="12.75" customHeight="1" x14ac:dyDescent="0.2">
      <c r="A25" s="4" t="s">
        <v>26</v>
      </c>
      <c r="B25" s="34">
        <v>-537981</v>
      </c>
      <c r="C25" s="34">
        <v>-538598</v>
      </c>
      <c r="D25" s="35">
        <v>1.0011000000000001</v>
      </c>
      <c r="E25" s="34">
        <v>-530365</v>
      </c>
      <c r="F25" s="34">
        <v>-504785</v>
      </c>
      <c r="G25" s="34">
        <v>-490470.02</v>
      </c>
    </row>
    <row r="26" spans="1:7" ht="12.75" customHeight="1" x14ac:dyDescent="0.2">
      <c r="A26" s="4" t="s">
        <v>27</v>
      </c>
      <c r="B26" s="34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ht="12.75" customHeight="1" x14ac:dyDescent="0.2">
      <c r="A27" s="4" t="s">
        <v>28</v>
      </c>
      <c r="B27" s="34">
        <v>-19400</v>
      </c>
      <c r="C27" s="34">
        <v>-56326.57</v>
      </c>
      <c r="D27" s="35">
        <v>2.9034</v>
      </c>
      <c r="E27" s="34">
        <v>-551518.6</v>
      </c>
      <c r="F27" s="34">
        <v>-158824.68</v>
      </c>
      <c r="G27" s="34">
        <v>-27925.3</v>
      </c>
    </row>
    <row r="28" spans="1:7" ht="12.75" customHeight="1" x14ac:dyDescent="0.2">
      <c r="A28" s="4" t="s">
        <v>29</v>
      </c>
      <c r="B28" s="34">
        <v>-423173.81</v>
      </c>
      <c r="C28" s="34">
        <v>-423173.76</v>
      </c>
      <c r="D28" s="35">
        <v>1</v>
      </c>
      <c r="E28" s="34">
        <v>-410544.24</v>
      </c>
      <c r="F28" s="34">
        <v>-381529.68</v>
      </c>
      <c r="G28" s="34">
        <v>-368175.84</v>
      </c>
    </row>
    <row r="29" spans="1:7" ht="12.75" customHeight="1" x14ac:dyDescent="0.2">
      <c r="A29" s="4" t="s">
        <v>30</v>
      </c>
      <c r="B29" s="34">
        <v>-5796740.4800000004</v>
      </c>
      <c r="C29" s="34">
        <v>0</v>
      </c>
      <c r="D29" s="35">
        <v>0</v>
      </c>
      <c r="E29" s="34">
        <v>0</v>
      </c>
      <c r="F29" s="34">
        <v>0</v>
      </c>
      <c r="G29" s="34">
        <v>0</v>
      </c>
    </row>
    <row r="30" spans="1:7" ht="12.75" customHeight="1" x14ac:dyDescent="0.2">
      <c r="A30" s="4" t="s">
        <v>31</v>
      </c>
      <c r="B30" s="34">
        <v>-7417240.5099999998</v>
      </c>
      <c r="C30" s="34">
        <v>-6957240.7599999998</v>
      </c>
      <c r="D30" s="35">
        <v>0.93799999999999994</v>
      </c>
      <c r="E30" s="34">
        <v>-4250390.84</v>
      </c>
      <c r="F30" s="34">
        <v>-5322646.88</v>
      </c>
      <c r="G30" s="34">
        <v>-5568123.4400000004</v>
      </c>
    </row>
    <row r="31" spans="1:7" x14ac:dyDescent="0.2">
      <c r="B31" s="29">
        <f>SUM(B7:B30)</f>
        <v>-80311690.460000008</v>
      </c>
      <c r="C31" s="29">
        <f>SUM(C7:C30)</f>
        <v>-80041989.520000011</v>
      </c>
      <c r="D31" s="35">
        <f>+C31/B31</f>
        <v>0.99664182214998542</v>
      </c>
      <c r="E31" s="29">
        <f t="shared" ref="E31:G31" si="0">SUM(E7:E30)</f>
        <v>-75161981.159999996</v>
      </c>
      <c r="F31" s="29">
        <f t="shared" si="0"/>
        <v>-78560553.060000002</v>
      </c>
      <c r="G31" s="29">
        <f t="shared" si="0"/>
        <v>-69444153.599999994</v>
      </c>
    </row>
    <row r="38" spans="1:1" x14ac:dyDescent="0.2">
      <c r="A38" s="4" t="s">
        <v>71</v>
      </c>
    </row>
  </sheetData>
  <pageMargins left="0.24" right="0.24" top="0.66" bottom="0.72" header="0.5" footer="0.5"/>
  <pageSetup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>
      <selection activeCell="C8" sqref="C8"/>
    </sheetView>
  </sheetViews>
  <sheetFormatPr defaultRowHeight="14.25" x14ac:dyDescent="0.2"/>
  <cols>
    <col min="1" max="1" width="23.5" bestFit="1" customWidth="1"/>
    <col min="2" max="3" width="14.3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64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40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1">
        <v>-100000</v>
      </c>
      <c r="C8" s="28">
        <v>455592.13</v>
      </c>
      <c r="D8" s="30">
        <v>-4.5559000000000003</v>
      </c>
      <c r="E8" s="28">
        <v>-522260.21</v>
      </c>
      <c r="F8" s="28">
        <v>-1055669.01</v>
      </c>
      <c r="G8" s="28">
        <v>-252276.98</v>
      </c>
    </row>
    <row r="9" spans="1:7" x14ac:dyDescent="0.2">
      <c r="A9" s="4" t="s">
        <v>15</v>
      </c>
      <c r="B9" s="21">
        <v>-9361742</v>
      </c>
      <c r="C9" s="28">
        <v>-10369141.41</v>
      </c>
      <c r="D9" s="30">
        <v>1.1075999999999999</v>
      </c>
      <c r="E9" s="28">
        <v>-9562363.1600000001</v>
      </c>
      <c r="F9" s="28">
        <v>-10269885.85</v>
      </c>
      <c r="G9" s="28">
        <v>-9961062.2699999996</v>
      </c>
    </row>
    <row r="10" spans="1:7" x14ac:dyDescent="0.2">
      <c r="A10" s="4" t="s">
        <v>16</v>
      </c>
      <c r="B10" s="21">
        <v>0</v>
      </c>
      <c r="C10" s="28">
        <v>0</v>
      </c>
      <c r="D10" s="30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20</v>
      </c>
      <c r="B11" s="21">
        <v>-240000</v>
      </c>
      <c r="C11" s="28">
        <v>-323943.88</v>
      </c>
      <c r="D11" s="30">
        <v>1.3498000000000001</v>
      </c>
      <c r="E11" s="28">
        <v>-292923.65000000002</v>
      </c>
      <c r="F11" s="28">
        <v>-266774.03999999998</v>
      </c>
      <c r="G11" s="28">
        <v>-373659.41</v>
      </c>
    </row>
    <row r="12" spans="1:7" x14ac:dyDescent="0.2">
      <c r="A12" s="4" t="s">
        <v>22</v>
      </c>
      <c r="B12" s="21">
        <v>0</v>
      </c>
      <c r="C12" s="28">
        <v>0</v>
      </c>
      <c r="D12" s="30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24</v>
      </c>
      <c r="B13" s="21">
        <v>-3000</v>
      </c>
      <c r="C13" s="28">
        <v>-224238.15</v>
      </c>
      <c r="D13" s="30">
        <v>74.746099999999998</v>
      </c>
      <c r="E13" s="28">
        <v>-222775.51</v>
      </c>
      <c r="F13" s="28">
        <v>-1014937.5</v>
      </c>
      <c r="G13" s="28">
        <v>-339934.7</v>
      </c>
    </row>
    <row r="14" spans="1:7" x14ac:dyDescent="0.2">
      <c r="A14" s="4" t="s">
        <v>28</v>
      </c>
      <c r="B14" s="21">
        <v>0</v>
      </c>
      <c r="C14" s="28">
        <v>0</v>
      </c>
      <c r="D14" s="30">
        <v>0</v>
      </c>
      <c r="E14" s="28">
        <v>0</v>
      </c>
      <c r="F14" s="28">
        <v>0</v>
      </c>
      <c r="G14" s="28">
        <v>0</v>
      </c>
    </row>
    <row r="15" spans="1:7" x14ac:dyDescent="0.2">
      <c r="A15" s="4" t="s">
        <v>30</v>
      </c>
      <c r="B15" s="21">
        <v>-200000</v>
      </c>
      <c r="C15" s="28">
        <v>0</v>
      </c>
      <c r="D15" s="30">
        <v>0</v>
      </c>
      <c r="E15" s="28">
        <v>0</v>
      </c>
      <c r="F15" s="28">
        <v>0</v>
      </c>
      <c r="G15" s="28">
        <v>0</v>
      </c>
    </row>
    <row r="16" spans="1:7" x14ac:dyDescent="0.2">
      <c r="A16" s="4" t="s">
        <v>31</v>
      </c>
      <c r="B16" s="21">
        <v>0</v>
      </c>
      <c r="C16" s="28">
        <v>0</v>
      </c>
      <c r="D16" s="30">
        <v>0</v>
      </c>
      <c r="E16" s="28">
        <v>0</v>
      </c>
      <c r="F16" s="28">
        <v>0</v>
      </c>
      <c r="G16" s="28">
        <v>0</v>
      </c>
    </row>
    <row r="17" spans="1:7" x14ac:dyDescent="0.2">
      <c r="A17" s="10" t="s">
        <v>40</v>
      </c>
      <c r="B17" s="7">
        <v>-9904742</v>
      </c>
      <c r="C17" s="29">
        <v>-10461731.310000001</v>
      </c>
      <c r="D17" s="31">
        <v>1.0562</v>
      </c>
      <c r="E17" s="29">
        <v>-10600322.529999999</v>
      </c>
      <c r="F17" s="29">
        <v>-12607266.4</v>
      </c>
      <c r="G17" s="29">
        <v>-10926933.359999999</v>
      </c>
    </row>
    <row r="19" spans="1:7" x14ac:dyDescent="0.2">
      <c r="B19" s="21"/>
      <c r="C19" s="23"/>
      <c r="D19" s="22"/>
    </row>
    <row r="21" spans="1:7" x14ac:dyDescent="0.2">
      <c r="B21" s="24"/>
      <c r="C21" s="24"/>
      <c r="D21" s="25"/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2" width="9.12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52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41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26" t="s">
        <v>15</v>
      </c>
      <c r="B8" s="28">
        <v>-55002.53</v>
      </c>
      <c r="C8" s="28">
        <v>-54751.99</v>
      </c>
      <c r="D8" s="30">
        <v>0.99539999999999995</v>
      </c>
      <c r="E8" s="28">
        <v>-52301.120000000003</v>
      </c>
      <c r="F8" s="28">
        <v>-38563.58</v>
      </c>
      <c r="G8" s="28">
        <v>-34424.959999999999</v>
      </c>
    </row>
    <row r="9" spans="1:7" x14ac:dyDescent="0.2">
      <c r="A9" s="26" t="s">
        <v>24</v>
      </c>
      <c r="B9" s="28">
        <v>0</v>
      </c>
      <c r="C9" s="28">
        <v>-1170</v>
      </c>
      <c r="D9" s="30">
        <v>0</v>
      </c>
      <c r="E9" s="28">
        <v>0</v>
      </c>
      <c r="F9" s="28">
        <v>0</v>
      </c>
      <c r="G9" s="28">
        <v>0</v>
      </c>
    </row>
    <row r="10" spans="1:7" x14ac:dyDescent="0.2">
      <c r="A10" s="26" t="s">
        <v>30</v>
      </c>
      <c r="B10" s="28">
        <v>0</v>
      </c>
      <c r="C10" s="28">
        <v>0</v>
      </c>
      <c r="D10" s="30">
        <v>0</v>
      </c>
      <c r="E10" s="28">
        <v>0</v>
      </c>
      <c r="F10" s="28">
        <v>0</v>
      </c>
      <c r="G10" s="28">
        <v>0</v>
      </c>
    </row>
    <row r="11" spans="1:7" x14ac:dyDescent="0.2">
      <c r="A11" s="27" t="s">
        <v>41</v>
      </c>
      <c r="B11" s="29">
        <v>-55002.53</v>
      </c>
      <c r="C11" s="29">
        <v>-55921.99</v>
      </c>
      <c r="D11" s="31">
        <v>1.0166999999999999</v>
      </c>
      <c r="E11" s="29">
        <v>-52301.120000000003</v>
      </c>
      <c r="F11" s="29">
        <v>-38563.58</v>
      </c>
      <c r="G11" s="29">
        <v>-34424.959999999999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60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42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8">
        <v>-3483969</v>
      </c>
      <c r="C8" s="28">
        <v>-3560434.02</v>
      </c>
      <c r="D8" s="30">
        <v>1.0219</v>
      </c>
      <c r="E8" s="28">
        <v>-3361554.06</v>
      </c>
      <c r="F8" s="28">
        <v>-3155745.39</v>
      </c>
      <c r="G8" s="28">
        <v>-2987958.83</v>
      </c>
    </row>
    <row r="9" spans="1:7" x14ac:dyDescent="0.2">
      <c r="A9" s="4" t="s">
        <v>20</v>
      </c>
      <c r="B9" s="28">
        <v>-5000</v>
      </c>
      <c r="C9" s="28">
        <v>-10867.75</v>
      </c>
      <c r="D9" s="30">
        <v>2.1736</v>
      </c>
      <c r="E9" s="28">
        <v>-10197.61</v>
      </c>
      <c r="F9" s="28">
        <v>-8180.5</v>
      </c>
      <c r="G9" s="28">
        <v>-8742.6</v>
      </c>
    </row>
    <row r="10" spans="1:7" x14ac:dyDescent="0.2">
      <c r="A10" s="4" t="s">
        <v>24</v>
      </c>
      <c r="B10" s="28">
        <v>0</v>
      </c>
      <c r="C10" s="28">
        <v>-670.46</v>
      </c>
      <c r="D10" s="30">
        <v>0</v>
      </c>
      <c r="E10" s="28">
        <v>-452.02</v>
      </c>
      <c r="F10" s="28">
        <v>-402.78</v>
      </c>
      <c r="G10" s="28">
        <v>-246.56</v>
      </c>
    </row>
    <row r="11" spans="1:7" x14ac:dyDescent="0.2">
      <c r="A11" s="4" t="s">
        <v>30</v>
      </c>
      <c r="B11" s="28">
        <v>0</v>
      </c>
      <c r="C11" s="28">
        <v>0</v>
      </c>
      <c r="D11" s="30">
        <v>0</v>
      </c>
      <c r="E11" s="28">
        <v>0</v>
      </c>
      <c r="F11" s="28">
        <v>0</v>
      </c>
      <c r="G11" s="28">
        <v>0</v>
      </c>
    </row>
    <row r="12" spans="1:7" x14ac:dyDescent="0.2">
      <c r="A12" s="10" t="s">
        <v>42</v>
      </c>
      <c r="B12" s="29">
        <v>-3488969</v>
      </c>
      <c r="C12" s="29">
        <v>-3571972.23</v>
      </c>
      <c r="D12" s="31">
        <v>1.0238</v>
      </c>
      <c r="E12" s="29">
        <v>-3372203.69</v>
      </c>
      <c r="F12" s="29">
        <v>-3164328.67</v>
      </c>
      <c r="G12" s="29">
        <v>-2996947.99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56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8">
        <v>0</v>
      </c>
      <c r="C8" s="28">
        <v>-27591.72</v>
      </c>
      <c r="D8" s="30">
        <v>0</v>
      </c>
      <c r="E8" s="28">
        <v>-8859.2800000000007</v>
      </c>
      <c r="F8" s="28">
        <v>-5360.59</v>
      </c>
      <c r="G8" s="28">
        <v>0</v>
      </c>
    </row>
    <row r="9" spans="1:7" x14ac:dyDescent="0.2">
      <c r="A9" s="4" t="s">
        <v>21</v>
      </c>
      <c r="B9" s="28">
        <v>0</v>
      </c>
      <c r="C9" s="28">
        <v>0</v>
      </c>
      <c r="D9" s="30">
        <v>0</v>
      </c>
      <c r="E9" s="28">
        <v>0</v>
      </c>
      <c r="F9" s="28">
        <v>0</v>
      </c>
      <c r="G9" s="28">
        <v>0</v>
      </c>
    </row>
    <row r="10" spans="1:7" x14ac:dyDescent="0.2">
      <c r="A10" s="4" t="s">
        <v>24</v>
      </c>
      <c r="B10" s="28">
        <v>0</v>
      </c>
      <c r="C10" s="28">
        <v>0</v>
      </c>
      <c r="D10" s="30">
        <v>0</v>
      </c>
      <c r="E10" s="28">
        <v>-39296.980000000003</v>
      </c>
      <c r="F10" s="28">
        <v>-88751.98</v>
      </c>
      <c r="G10" s="28">
        <v>-84499.67</v>
      </c>
    </row>
    <row r="11" spans="1:7" x14ac:dyDescent="0.2">
      <c r="A11" s="4" t="s">
        <v>28</v>
      </c>
      <c r="B11" s="28">
        <v>0</v>
      </c>
      <c r="C11" s="28">
        <v>0</v>
      </c>
      <c r="D11" s="30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30</v>
      </c>
      <c r="B12" s="28">
        <v>-110000</v>
      </c>
      <c r="C12" s="28">
        <v>0</v>
      </c>
      <c r="D12" s="30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31</v>
      </c>
      <c r="B13" s="28">
        <v>-35500</v>
      </c>
      <c r="C13" s="28">
        <v>-35500.04</v>
      </c>
      <c r="D13" s="30">
        <v>1</v>
      </c>
      <c r="E13" s="28">
        <v>-187528.04</v>
      </c>
      <c r="F13" s="28">
        <v>-117995.04</v>
      </c>
      <c r="G13" s="28">
        <v>-54999.96</v>
      </c>
    </row>
    <row r="14" spans="1:7" x14ac:dyDescent="0.2">
      <c r="A14" s="10" t="s">
        <v>43</v>
      </c>
      <c r="B14" s="29">
        <v>-145500</v>
      </c>
      <c r="C14" s="29">
        <v>-63091.76</v>
      </c>
      <c r="D14" s="31">
        <v>0.43359999999999999</v>
      </c>
      <c r="E14" s="29">
        <v>-235684.3</v>
      </c>
      <c r="F14" s="29">
        <v>-212107.61</v>
      </c>
      <c r="G14" s="29">
        <v>-139499.63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59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44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1">
        <v>-388000</v>
      </c>
      <c r="C8" s="28">
        <v>-191234.11</v>
      </c>
      <c r="D8" s="30">
        <v>0.4929</v>
      </c>
      <c r="E8" s="28">
        <v>-414258.64</v>
      </c>
      <c r="F8" s="28">
        <v>-353080.62</v>
      </c>
      <c r="G8" s="28">
        <v>-219419.18</v>
      </c>
    </row>
    <row r="9" spans="1:7" x14ac:dyDescent="0.2">
      <c r="A9" s="4" t="s">
        <v>19</v>
      </c>
      <c r="B9" s="21">
        <v>-181765.03</v>
      </c>
      <c r="C9" s="28">
        <v>-185569.05</v>
      </c>
      <c r="D9" s="30">
        <v>1.0208999999999999</v>
      </c>
      <c r="E9" s="28">
        <v>-171951.68</v>
      </c>
      <c r="F9" s="28">
        <v>-131263.01</v>
      </c>
      <c r="G9" s="28">
        <v>-124717.11</v>
      </c>
    </row>
    <row r="10" spans="1:7" x14ac:dyDescent="0.2">
      <c r="A10" s="4" t="s">
        <v>24</v>
      </c>
      <c r="B10" s="21">
        <v>0</v>
      </c>
      <c r="C10" s="28">
        <v>-10</v>
      </c>
      <c r="D10" s="30">
        <v>0</v>
      </c>
      <c r="E10" s="28">
        <v>-50</v>
      </c>
      <c r="F10" s="28">
        <v>-15</v>
      </c>
      <c r="G10" s="28">
        <v>0</v>
      </c>
    </row>
    <row r="11" spans="1:7" x14ac:dyDescent="0.2">
      <c r="A11" s="4" t="s">
        <v>31</v>
      </c>
      <c r="B11" s="21">
        <v>0</v>
      </c>
      <c r="C11" s="28">
        <v>0</v>
      </c>
      <c r="D11" s="30">
        <v>0</v>
      </c>
      <c r="E11" s="28">
        <v>-20000.04</v>
      </c>
      <c r="F11" s="28">
        <v>-24558</v>
      </c>
      <c r="G11" s="28">
        <v>-350000.04</v>
      </c>
    </row>
    <row r="12" spans="1:7" x14ac:dyDescent="0.2">
      <c r="A12" s="10" t="s">
        <v>44</v>
      </c>
      <c r="B12" s="7">
        <v>-569765.03</v>
      </c>
      <c r="C12" s="29">
        <v>-376813.16</v>
      </c>
      <c r="D12" s="31">
        <v>0.6613</v>
      </c>
      <c r="E12" s="29">
        <v>-606260.36</v>
      </c>
      <c r="F12" s="29">
        <v>-508916.63</v>
      </c>
      <c r="G12" s="29">
        <v>-694136.33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style="17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54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45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1">
        <v>-350500</v>
      </c>
      <c r="C8" s="28">
        <v>-526541.78</v>
      </c>
      <c r="D8" s="30">
        <v>1.5023</v>
      </c>
      <c r="E8" s="28">
        <v>-509558.24</v>
      </c>
      <c r="F8" s="28">
        <v>-312796.98</v>
      </c>
      <c r="G8" s="28">
        <v>-427076.68</v>
      </c>
    </row>
    <row r="9" spans="1:7" x14ac:dyDescent="0.2">
      <c r="A9" s="4" t="s">
        <v>20</v>
      </c>
      <c r="B9" s="21">
        <v>-6000</v>
      </c>
      <c r="C9" s="28">
        <v>-19563.11</v>
      </c>
      <c r="D9" s="30">
        <v>3.2605</v>
      </c>
      <c r="E9" s="28">
        <v>-14496.88</v>
      </c>
      <c r="F9" s="28">
        <v>-10342.82</v>
      </c>
      <c r="G9" s="28">
        <v>-8000.45</v>
      </c>
    </row>
    <row r="10" spans="1:7" x14ac:dyDescent="0.2">
      <c r="A10" s="4" t="s">
        <v>24</v>
      </c>
      <c r="B10" s="21">
        <v>0</v>
      </c>
      <c r="C10" s="28">
        <v>0</v>
      </c>
      <c r="D10" s="30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28</v>
      </c>
      <c r="B11" s="21">
        <v>0</v>
      </c>
      <c r="C11" s="28">
        <v>-3668</v>
      </c>
      <c r="D11" s="30">
        <v>0</v>
      </c>
      <c r="E11" s="28">
        <v>-3727.38</v>
      </c>
      <c r="F11" s="28">
        <v>-4111.25</v>
      </c>
      <c r="G11" s="28">
        <v>-4099</v>
      </c>
    </row>
    <row r="12" spans="1:7" x14ac:dyDescent="0.2">
      <c r="A12" s="4" t="s">
        <v>30</v>
      </c>
      <c r="B12" s="21">
        <v>-178320.48</v>
      </c>
      <c r="C12" s="28">
        <v>0</v>
      </c>
      <c r="D12" s="30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31</v>
      </c>
      <c r="B13" s="21">
        <v>-300000</v>
      </c>
      <c r="C13" s="28">
        <v>0</v>
      </c>
      <c r="D13" s="30">
        <v>0</v>
      </c>
      <c r="E13" s="28">
        <v>0</v>
      </c>
      <c r="F13" s="28">
        <v>0</v>
      </c>
      <c r="G13" s="28">
        <v>0</v>
      </c>
    </row>
    <row r="14" spans="1:7" x14ac:dyDescent="0.2">
      <c r="A14" s="10" t="s">
        <v>45</v>
      </c>
      <c r="B14" s="7">
        <v>-834820.48</v>
      </c>
      <c r="C14" s="29">
        <v>-549772.89</v>
      </c>
      <c r="D14" s="31">
        <v>0.65859999999999996</v>
      </c>
      <c r="E14" s="29">
        <v>-527782.5</v>
      </c>
      <c r="F14" s="29">
        <v>-327251.05</v>
      </c>
      <c r="G14" s="29">
        <v>-439176.13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58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46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-196581.27</v>
      </c>
      <c r="C8" s="28">
        <v>-197588.58</v>
      </c>
      <c r="D8" s="30">
        <v>1.0051000000000001</v>
      </c>
      <c r="E8" s="28">
        <v>-195938.9</v>
      </c>
      <c r="F8" s="28">
        <v>-187657.35</v>
      </c>
      <c r="G8" s="28">
        <v>-182667.65</v>
      </c>
    </row>
    <row r="9" spans="1:7" x14ac:dyDescent="0.2">
      <c r="A9" s="4" t="s">
        <v>20</v>
      </c>
      <c r="B9" s="21">
        <v>-3600</v>
      </c>
      <c r="C9" s="28">
        <v>-2370.9299999999998</v>
      </c>
      <c r="D9" s="30">
        <v>0.65859999999999996</v>
      </c>
      <c r="E9" s="28">
        <v>-3728.48</v>
      </c>
      <c r="F9" s="28">
        <v>-3541.28</v>
      </c>
      <c r="G9" s="28">
        <v>-5201.34</v>
      </c>
    </row>
    <row r="10" spans="1:7" x14ac:dyDescent="0.2">
      <c r="A10" s="4" t="s">
        <v>30</v>
      </c>
      <c r="B10" s="21">
        <v>0</v>
      </c>
      <c r="C10" s="28">
        <v>0</v>
      </c>
      <c r="D10" s="30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31</v>
      </c>
      <c r="B11" s="21">
        <v>-337439</v>
      </c>
      <c r="C11" s="28">
        <v>-337439.04</v>
      </c>
      <c r="D11" s="30">
        <v>1</v>
      </c>
      <c r="E11" s="28">
        <v>-325881.84000000003</v>
      </c>
      <c r="F11" s="28">
        <v>-316389</v>
      </c>
      <c r="G11" s="28">
        <v>-304731.73</v>
      </c>
    </row>
    <row r="12" spans="1:7" x14ac:dyDescent="0.2">
      <c r="A12" s="10" t="s">
        <v>46</v>
      </c>
      <c r="B12" s="7">
        <v>-537620.27</v>
      </c>
      <c r="C12" s="29">
        <v>-537398.55000000005</v>
      </c>
      <c r="D12" s="31">
        <v>0.99960000000000004</v>
      </c>
      <c r="E12" s="29">
        <v>-525549.22</v>
      </c>
      <c r="F12" s="29">
        <v>-507587.63</v>
      </c>
      <c r="G12" s="29">
        <v>-492600.72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39"/>
  <sheetViews>
    <sheetView workbookViewId="0">
      <selection activeCell="F26" sqref="F26"/>
    </sheetView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61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8">
        <v>0</v>
      </c>
      <c r="C8" s="28">
        <v>-1700.38</v>
      </c>
      <c r="D8" s="30">
        <v>0</v>
      </c>
      <c r="E8" s="28">
        <v>-1917.5</v>
      </c>
      <c r="F8" s="28">
        <v>-2018.5</v>
      </c>
      <c r="G8" s="28">
        <v>-2116.4</v>
      </c>
    </row>
    <row r="9" spans="1:7" x14ac:dyDescent="0.2">
      <c r="A9" s="4" t="s">
        <v>24</v>
      </c>
      <c r="B9" s="28">
        <v>0</v>
      </c>
      <c r="C9" s="28">
        <v>0</v>
      </c>
      <c r="D9" s="30">
        <v>0</v>
      </c>
      <c r="E9" s="28">
        <v>0</v>
      </c>
      <c r="F9" s="28">
        <v>0</v>
      </c>
      <c r="G9" s="28">
        <v>0</v>
      </c>
    </row>
    <row r="10" spans="1:7" x14ac:dyDescent="0.2">
      <c r="A10" s="4" t="s">
        <v>29</v>
      </c>
      <c r="B10" s="28">
        <v>-422481.12</v>
      </c>
      <c r="C10" s="28">
        <v>-422481.12</v>
      </c>
      <c r="D10" s="30">
        <v>1</v>
      </c>
      <c r="E10" s="28">
        <v>-409865.16</v>
      </c>
      <c r="F10" s="28">
        <v>-380879.64</v>
      </c>
      <c r="G10" s="28">
        <v>-368175.84</v>
      </c>
    </row>
    <row r="11" spans="1:7" x14ac:dyDescent="0.2">
      <c r="A11" s="4" t="s">
        <v>30</v>
      </c>
      <c r="B11" s="28">
        <v>-62779</v>
      </c>
      <c r="C11" s="28">
        <v>0</v>
      </c>
      <c r="D11" s="30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31</v>
      </c>
      <c r="B12" s="28">
        <v>-75951.259999999995</v>
      </c>
      <c r="C12" s="28">
        <v>-75951.240000000005</v>
      </c>
      <c r="D12" s="30">
        <v>1</v>
      </c>
      <c r="E12" s="28">
        <v>-81630.84</v>
      </c>
      <c r="F12" s="28">
        <v>-76478.52</v>
      </c>
      <c r="G12" s="28">
        <v>-73536.960000000006</v>
      </c>
    </row>
    <row r="13" spans="1:7" x14ac:dyDescent="0.2">
      <c r="A13" s="10" t="s">
        <v>47</v>
      </c>
      <c r="B13" s="29">
        <v>-561211.38</v>
      </c>
      <c r="C13" s="29">
        <v>-500132.74</v>
      </c>
      <c r="D13" s="31">
        <v>0.89119999999999999</v>
      </c>
      <c r="E13" s="29">
        <v>-493413.5</v>
      </c>
      <c r="F13" s="29">
        <v>-459376.66</v>
      </c>
      <c r="G13" s="29">
        <v>-443829.2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53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48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1">
        <v>0</v>
      </c>
      <c r="C8" s="28">
        <v>-54172.49</v>
      </c>
      <c r="D8" s="30">
        <v>0</v>
      </c>
      <c r="E8" s="28">
        <v>-41696.620000000003</v>
      </c>
      <c r="F8" s="28">
        <v>-52889.98</v>
      </c>
      <c r="G8" s="28">
        <v>-49405.68</v>
      </c>
    </row>
    <row r="9" spans="1:7" x14ac:dyDescent="0.2">
      <c r="A9" s="4" t="s">
        <v>30</v>
      </c>
      <c r="B9" s="21">
        <v>-40500</v>
      </c>
      <c r="C9" s="28">
        <v>0</v>
      </c>
      <c r="D9" s="30">
        <v>0</v>
      </c>
      <c r="E9" s="28">
        <v>0</v>
      </c>
      <c r="F9" s="28">
        <v>0</v>
      </c>
      <c r="G9" s="28">
        <v>0</v>
      </c>
    </row>
    <row r="10" spans="1:7" x14ac:dyDescent="0.2">
      <c r="A10" s="10" t="s">
        <v>48</v>
      </c>
      <c r="B10" s="7">
        <v>-40500</v>
      </c>
      <c r="C10" s="29">
        <v>-54172.49</v>
      </c>
      <c r="D10" s="31">
        <v>1.3375999999999999</v>
      </c>
      <c r="E10" s="29">
        <v>-41696.620000000003</v>
      </c>
      <c r="F10" s="29">
        <v>-52889.98</v>
      </c>
      <c r="G10" s="29">
        <v>-49405.68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20" t="s">
        <v>67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68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20</v>
      </c>
      <c r="B8" s="21">
        <v>0</v>
      </c>
      <c r="C8" s="28">
        <v>-17446.16</v>
      </c>
      <c r="D8" s="30">
        <v>0</v>
      </c>
      <c r="E8" s="28">
        <v>-12182.3</v>
      </c>
      <c r="F8" s="28">
        <v>-5102.8</v>
      </c>
      <c r="G8" s="28">
        <v>-5390.83</v>
      </c>
    </row>
    <row r="9" spans="1:7" x14ac:dyDescent="0.2">
      <c r="A9" s="4" t="s">
        <v>28</v>
      </c>
      <c r="B9" s="21">
        <v>0</v>
      </c>
      <c r="C9" s="28">
        <v>-40092.78</v>
      </c>
      <c r="D9" s="30">
        <v>0</v>
      </c>
      <c r="E9" s="28">
        <v>-521768.14</v>
      </c>
      <c r="F9" s="28">
        <v>-126405.91</v>
      </c>
      <c r="G9" s="28">
        <v>0</v>
      </c>
    </row>
    <row r="10" spans="1:7" x14ac:dyDescent="0.2">
      <c r="A10" s="4" t="s">
        <v>30</v>
      </c>
      <c r="B10" s="21">
        <v>0</v>
      </c>
      <c r="C10" s="28">
        <v>0</v>
      </c>
      <c r="D10" s="30">
        <v>0</v>
      </c>
      <c r="E10" s="28">
        <v>0</v>
      </c>
      <c r="F10" s="28">
        <v>0</v>
      </c>
      <c r="G10" s="28">
        <v>0</v>
      </c>
    </row>
    <row r="11" spans="1:7" x14ac:dyDescent="0.2">
      <c r="A11" s="10" t="s">
        <v>68</v>
      </c>
      <c r="B11" s="7">
        <v>0</v>
      </c>
      <c r="C11" s="29">
        <v>-57538.94</v>
      </c>
      <c r="D11" s="31">
        <v>0</v>
      </c>
      <c r="E11" s="29">
        <v>-533950.43999999994</v>
      </c>
      <c r="F11" s="29">
        <v>-131508.71</v>
      </c>
      <c r="G11" s="29">
        <v>-5390.83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8.2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55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s="5" customFormat="1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0" t="s">
        <v>32</v>
      </c>
      <c r="B7" s="7" t="s">
        <v>1</v>
      </c>
      <c r="C7" s="7" t="s">
        <v>1</v>
      </c>
      <c r="D7" s="8" t="s">
        <v>1</v>
      </c>
      <c r="E7" s="7" t="s">
        <v>1</v>
      </c>
      <c r="F7" s="7" t="s">
        <v>1</v>
      </c>
      <c r="G7" s="7" t="s">
        <v>1</v>
      </c>
    </row>
    <row r="8" spans="1:7" x14ac:dyDescent="0.2">
      <c r="A8" s="4" t="s">
        <v>8</v>
      </c>
      <c r="B8" s="21">
        <v>-19346244.16</v>
      </c>
      <c r="C8" s="28">
        <v>-19423182.390000001</v>
      </c>
      <c r="D8" s="30">
        <v>1.004</v>
      </c>
      <c r="E8" s="28">
        <v>-18279890.370000001</v>
      </c>
      <c r="F8" s="28">
        <v>-17142388.77</v>
      </c>
      <c r="G8" s="28">
        <v>-15631681.130000001</v>
      </c>
    </row>
    <row r="9" spans="1:7" x14ac:dyDescent="0.2">
      <c r="A9" s="4" t="s">
        <v>9</v>
      </c>
      <c r="B9" s="21">
        <v>-460000</v>
      </c>
      <c r="C9" s="28">
        <v>-448076.73</v>
      </c>
      <c r="D9" s="30">
        <v>0.97409999999999997</v>
      </c>
      <c r="E9" s="28">
        <v>-465253.2</v>
      </c>
      <c r="F9" s="28">
        <v>-518120.85</v>
      </c>
      <c r="G9" s="28">
        <v>-499336.76</v>
      </c>
    </row>
    <row r="10" spans="1:7" x14ac:dyDescent="0.2">
      <c r="A10" s="4" t="s">
        <v>10</v>
      </c>
      <c r="B10" s="21">
        <v>0</v>
      </c>
      <c r="C10" s="28">
        <v>0</v>
      </c>
      <c r="D10" s="30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11</v>
      </c>
      <c r="B11" s="21">
        <v>-6500</v>
      </c>
      <c r="C11" s="28">
        <v>-10624.22</v>
      </c>
      <c r="D11" s="30">
        <v>1.6345000000000001</v>
      </c>
      <c r="E11" s="28">
        <v>-15109.34</v>
      </c>
      <c r="F11" s="28">
        <v>-12706.92</v>
      </c>
      <c r="G11" s="28">
        <v>-10346.379999999999</v>
      </c>
    </row>
    <row r="12" spans="1:7" x14ac:dyDescent="0.2">
      <c r="A12" s="4" t="s">
        <v>12</v>
      </c>
      <c r="B12" s="21">
        <v>-1185000</v>
      </c>
      <c r="C12" s="28">
        <v>-1883489.12</v>
      </c>
      <c r="D12" s="30">
        <v>1.5893999999999999</v>
      </c>
      <c r="E12" s="28">
        <v>-1562488.45</v>
      </c>
      <c r="F12" s="28">
        <v>-1478576.93</v>
      </c>
      <c r="G12" s="28">
        <v>-1206142.29</v>
      </c>
    </row>
    <row r="13" spans="1:7" x14ac:dyDescent="0.2">
      <c r="A13" s="4" t="s">
        <v>13</v>
      </c>
      <c r="B13" s="21">
        <v>-200000</v>
      </c>
      <c r="C13" s="28">
        <v>-188741.42</v>
      </c>
      <c r="D13" s="30">
        <v>0.94369999999999998</v>
      </c>
      <c r="E13" s="28">
        <v>-171819.9</v>
      </c>
      <c r="F13" s="28">
        <v>-180823.14</v>
      </c>
      <c r="G13" s="28">
        <v>-190587.92</v>
      </c>
    </row>
    <row r="14" spans="1:7" x14ac:dyDescent="0.2">
      <c r="A14" s="4" t="s">
        <v>15</v>
      </c>
      <c r="B14" s="21">
        <v>-20000</v>
      </c>
      <c r="C14" s="28">
        <v>-22765.61</v>
      </c>
      <c r="D14" s="30">
        <v>1.1383000000000001</v>
      </c>
      <c r="E14" s="28">
        <v>-30642.94</v>
      </c>
      <c r="F14" s="28">
        <v>-36350.050000000003</v>
      </c>
      <c r="G14" s="28">
        <v>-29861.42</v>
      </c>
    </row>
    <row r="15" spans="1:7" x14ac:dyDescent="0.2">
      <c r="A15" s="4" t="s">
        <v>18</v>
      </c>
      <c r="B15" s="21">
        <v>-229000</v>
      </c>
      <c r="C15" s="28">
        <v>-183000.25</v>
      </c>
      <c r="D15" s="30">
        <v>0.79910000000000003</v>
      </c>
      <c r="E15" s="28">
        <v>-280272.78999999998</v>
      </c>
      <c r="F15" s="28">
        <v>-246408.25</v>
      </c>
      <c r="G15" s="28">
        <v>-228944.6</v>
      </c>
    </row>
    <row r="16" spans="1:7" x14ac:dyDescent="0.2">
      <c r="A16" s="4" t="s">
        <v>19</v>
      </c>
      <c r="B16" s="21">
        <v>-3272060.97</v>
      </c>
      <c r="C16" s="28">
        <v>-3439592.78</v>
      </c>
      <c r="D16" s="30">
        <v>1.0511999999999999</v>
      </c>
      <c r="E16" s="28">
        <v>-3343733.1</v>
      </c>
      <c r="F16" s="28">
        <v>-3070006.31</v>
      </c>
      <c r="G16" s="28">
        <v>-2738804.03</v>
      </c>
    </row>
    <row r="17" spans="1:7" x14ac:dyDescent="0.2">
      <c r="A17" s="4" t="s">
        <v>20</v>
      </c>
      <c r="B17" s="21">
        <v>-160000</v>
      </c>
      <c r="C17" s="28">
        <v>-225827.5</v>
      </c>
      <c r="D17" s="30">
        <v>1.4114</v>
      </c>
      <c r="E17" s="28">
        <v>-206271.81</v>
      </c>
      <c r="F17" s="28">
        <v>-169982.42</v>
      </c>
      <c r="G17" s="28">
        <v>-185785.47</v>
      </c>
    </row>
    <row r="18" spans="1:7" x14ac:dyDescent="0.2">
      <c r="A18" s="4" t="s">
        <v>21</v>
      </c>
      <c r="B18" s="21">
        <v>-20750</v>
      </c>
      <c r="C18" s="28">
        <v>-22574.1</v>
      </c>
      <c r="D18" s="30">
        <v>1.0879000000000001</v>
      </c>
      <c r="E18" s="28">
        <v>-21959.41</v>
      </c>
      <c r="F18" s="28">
        <v>-20764</v>
      </c>
      <c r="G18" s="28">
        <v>-20807.75</v>
      </c>
    </row>
    <row r="19" spans="1:7" x14ac:dyDescent="0.2">
      <c r="A19" s="4" t="s">
        <v>22</v>
      </c>
      <c r="B19" s="21">
        <v>-433304.76</v>
      </c>
      <c r="C19" s="28">
        <v>-591005.25</v>
      </c>
      <c r="D19" s="30">
        <v>1.3638999999999999</v>
      </c>
      <c r="E19" s="28">
        <v>-304009.73</v>
      </c>
      <c r="F19" s="28">
        <v>-236487.09</v>
      </c>
      <c r="G19" s="28">
        <v>-237212.53</v>
      </c>
    </row>
    <row r="20" spans="1:7" x14ac:dyDescent="0.2">
      <c r="A20" s="4" t="s">
        <v>24</v>
      </c>
      <c r="B20" s="21">
        <v>-615731</v>
      </c>
      <c r="C20" s="28">
        <v>-676289.93</v>
      </c>
      <c r="D20" s="30">
        <v>1.0984</v>
      </c>
      <c r="E20" s="28">
        <v>-678035.56</v>
      </c>
      <c r="F20" s="28">
        <v>-575883</v>
      </c>
      <c r="G20" s="28">
        <v>-553157.92000000004</v>
      </c>
    </row>
    <row r="21" spans="1:7" x14ac:dyDescent="0.2">
      <c r="A21" s="4" t="s">
        <v>25</v>
      </c>
      <c r="B21" s="21">
        <v>-445000</v>
      </c>
      <c r="C21" s="28">
        <v>-524109.34</v>
      </c>
      <c r="D21" s="30">
        <v>1.1778</v>
      </c>
      <c r="E21" s="28">
        <v>-440837.78</v>
      </c>
      <c r="F21" s="28">
        <v>-559333.97</v>
      </c>
      <c r="G21" s="28">
        <v>-498422.47</v>
      </c>
    </row>
    <row r="22" spans="1:7" x14ac:dyDescent="0.2">
      <c r="A22" s="4" t="s">
        <v>26</v>
      </c>
      <c r="B22" s="21">
        <v>-537981</v>
      </c>
      <c r="C22" s="28">
        <v>-538598</v>
      </c>
      <c r="D22" s="30">
        <v>1.0011000000000001</v>
      </c>
      <c r="E22" s="28">
        <v>-530365</v>
      </c>
      <c r="F22" s="28">
        <v>-504785</v>
      </c>
      <c r="G22" s="28">
        <v>-490470.02</v>
      </c>
    </row>
    <row r="23" spans="1:7" x14ac:dyDescent="0.2">
      <c r="A23" s="4" t="s">
        <v>28</v>
      </c>
      <c r="B23" s="21">
        <v>0</v>
      </c>
      <c r="C23" s="28">
        <v>-11050</v>
      </c>
      <c r="D23" s="30">
        <v>0</v>
      </c>
      <c r="E23" s="28">
        <v>-1720</v>
      </c>
      <c r="F23" s="28">
        <v>-7200</v>
      </c>
      <c r="G23" s="28">
        <v>-1500</v>
      </c>
    </row>
    <row r="24" spans="1:7" x14ac:dyDescent="0.2">
      <c r="A24" s="4" t="s">
        <v>29</v>
      </c>
      <c r="B24" s="21">
        <v>-692.69</v>
      </c>
      <c r="C24" s="28">
        <v>-692.64</v>
      </c>
      <c r="D24" s="30">
        <v>0.99990000000000001</v>
      </c>
      <c r="E24" s="28">
        <v>-679.08</v>
      </c>
      <c r="F24" s="28">
        <v>-650.04</v>
      </c>
      <c r="G24" s="28">
        <v>0</v>
      </c>
    </row>
    <row r="25" spans="1:7" x14ac:dyDescent="0.2">
      <c r="A25" s="4" t="s">
        <v>30</v>
      </c>
      <c r="B25" s="21">
        <v>0</v>
      </c>
      <c r="C25" s="28">
        <v>0</v>
      </c>
      <c r="D25" s="30">
        <v>0</v>
      </c>
      <c r="E25" s="28">
        <v>0</v>
      </c>
      <c r="F25" s="28">
        <v>0</v>
      </c>
      <c r="G25" s="28">
        <v>0</v>
      </c>
    </row>
    <row r="26" spans="1:7" x14ac:dyDescent="0.2">
      <c r="A26" s="4" t="s">
        <v>31</v>
      </c>
      <c r="B26" s="21">
        <v>-2213137.9700000002</v>
      </c>
      <c r="C26" s="28">
        <v>-2213138.04</v>
      </c>
      <c r="D26" s="30">
        <v>1</v>
      </c>
      <c r="E26" s="28">
        <v>-2157784.6800000002</v>
      </c>
      <c r="F26" s="28">
        <v>-2048399.52</v>
      </c>
      <c r="G26" s="28">
        <v>-1959249.47</v>
      </c>
    </row>
    <row r="27" spans="1:7" x14ac:dyDescent="0.2">
      <c r="A27" s="10" t="s">
        <v>32</v>
      </c>
      <c r="B27" s="7">
        <v>-29145402.550000001</v>
      </c>
      <c r="C27" s="29">
        <v>-30402757.32</v>
      </c>
      <c r="D27" s="31">
        <v>1.0430999999999999</v>
      </c>
      <c r="E27" s="29">
        <v>-28490873.140000001</v>
      </c>
      <c r="F27" s="29">
        <v>-26808866.260000002</v>
      </c>
      <c r="G27" s="29">
        <v>-24482310.16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62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-789523.71</v>
      </c>
      <c r="C8" s="28">
        <v>-803123.1</v>
      </c>
      <c r="D8" s="30">
        <v>1.0172000000000001</v>
      </c>
      <c r="E8" s="28">
        <v>-893247.67</v>
      </c>
      <c r="F8" s="28">
        <v>-1109189.5900000001</v>
      </c>
      <c r="G8" s="28">
        <v>-1220234.55</v>
      </c>
    </row>
    <row r="9" spans="1:7" x14ac:dyDescent="0.2">
      <c r="A9" s="4" t="s">
        <v>9</v>
      </c>
      <c r="B9" s="28">
        <v>-1022000</v>
      </c>
      <c r="C9" s="28">
        <v>-964019.44</v>
      </c>
      <c r="D9" s="30">
        <v>0.94330000000000003</v>
      </c>
      <c r="E9" s="28">
        <v>-1010260.43</v>
      </c>
      <c r="F9" s="28">
        <v>-1095689.3899999999</v>
      </c>
      <c r="G9" s="28">
        <v>-1054768.1000000001</v>
      </c>
    </row>
    <row r="10" spans="1:7" x14ac:dyDescent="0.2">
      <c r="A10" s="4" t="s">
        <v>10</v>
      </c>
      <c r="B10" s="28">
        <v>-1160000</v>
      </c>
      <c r="C10" s="28">
        <v>-1214272.72</v>
      </c>
      <c r="D10" s="30">
        <v>1.0468</v>
      </c>
      <c r="E10" s="28">
        <v>-1138829.99</v>
      </c>
      <c r="F10" s="28">
        <v>-1076506.29</v>
      </c>
      <c r="G10" s="28">
        <v>-943369.17</v>
      </c>
    </row>
    <row r="11" spans="1:7" x14ac:dyDescent="0.2">
      <c r="A11" s="4" t="s">
        <v>15</v>
      </c>
      <c r="B11" s="28">
        <v>0</v>
      </c>
      <c r="C11" s="28">
        <v>0</v>
      </c>
      <c r="D11" s="30">
        <v>0</v>
      </c>
      <c r="E11" s="28">
        <v>197.74</v>
      </c>
      <c r="F11" s="28">
        <v>-0.04</v>
      </c>
      <c r="G11" s="28">
        <v>-1.42</v>
      </c>
    </row>
    <row r="12" spans="1:7" x14ac:dyDescent="0.2">
      <c r="A12" s="4" t="s">
        <v>19</v>
      </c>
      <c r="B12" s="28">
        <v>-2365000</v>
      </c>
      <c r="C12" s="28">
        <v>-2294588.0299999998</v>
      </c>
      <c r="D12" s="30">
        <v>0.97019999999999995</v>
      </c>
      <c r="E12" s="28">
        <v>-2348807.81</v>
      </c>
      <c r="F12" s="28">
        <v>-2244231.98</v>
      </c>
      <c r="G12" s="28">
        <v>-2206314.56</v>
      </c>
    </row>
    <row r="13" spans="1:7" x14ac:dyDescent="0.2">
      <c r="A13" s="4" t="s">
        <v>20</v>
      </c>
      <c r="B13" s="28">
        <v>-125000</v>
      </c>
      <c r="C13" s="28">
        <v>-163001.26</v>
      </c>
      <c r="D13" s="30">
        <v>1.304</v>
      </c>
      <c r="E13" s="28">
        <v>-181889.98</v>
      </c>
      <c r="F13" s="28">
        <v>-156353.12</v>
      </c>
      <c r="G13" s="28">
        <v>-174605.22</v>
      </c>
    </row>
    <row r="14" spans="1:7" x14ac:dyDescent="0.2">
      <c r="A14" s="4" t="s">
        <v>22</v>
      </c>
      <c r="B14" s="28">
        <v>-60000</v>
      </c>
      <c r="C14" s="28">
        <v>0</v>
      </c>
      <c r="D14" s="30">
        <v>0</v>
      </c>
      <c r="E14" s="28">
        <v>-2500715.1</v>
      </c>
      <c r="F14" s="28">
        <v>-2607628.9</v>
      </c>
      <c r="G14" s="28">
        <v>-173528.05</v>
      </c>
    </row>
    <row r="15" spans="1:7" x14ac:dyDescent="0.2">
      <c r="A15" s="4" t="s">
        <v>24</v>
      </c>
      <c r="B15" s="28">
        <v>0</v>
      </c>
      <c r="C15" s="28">
        <v>-9926.77</v>
      </c>
      <c r="D15" s="30">
        <v>0</v>
      </c>
      <c r="E15" s="28">
        <v>-21922.18</v>
      </c>
      <c r="F15" s="28">
        <v>-2244.92</v>
      </c>
      <c r="G15" s="28">
        <v>-11061.28</v>
      </c>
    </row>
    <row r="16" spans="1:7" x14ac:dyDescent="0.2">
      <c r="A16" s="4" t="s">
        <v>27</v>
      </c>
      <c r="B16" s="28">
        <v>0</v>
      </c>
      <c r="C16" s="28">
        <v>0</v>
      </c>
      <c r="D16" s="30">
        <v>0</v>
      </c>
      <c r="E16" s="28">
        <v>0</v>
      </c>
      <c r="F16" s="28">
        <v>0</v>
      </c>
      <c r="G16" s="28">
        <v>0</v>
      </c>
    </row>
    <row r="17" spans="1:7" x14ac:dyDescent="0.2">
      <c r="A17" s="4" t="s">
        <v>30</v>
      </c>
      <c r="B17" s="28">
        <v>-2587052</v>
      </c>
      <c r="C17" s="28">
        <v>0</v>
      </c>
      <c r="D17" s="30">
        <v>0</v>
      </c>
      <c r="E17" s="28">
        <v>0</v>
      </c>
      <c r="F17" s="28">
        <v>0</v>
      </c>
      <c r="G17" s="28">
        <v>0</v>
      </c>
    </row>
    <row r="18" spans="1:7" x14ac:dyDescent="0.2">
      <c r="A18" s="4" t="s">
        <v>31</v>
      </c>
      <c r="B18" s="28">
        <v>-347715.95</v>
      </c>
      <c r="C18" s="28">
        <v>-187716</v>
      </c>
      <c r="D18" s="30">
        <v>0.53990000000000005</v>
      </c>
      <c r="E18" s="28">
        <v>-865800</v>
      </c>
      <c r="F18" s="28">
        <v>-1091700</v>
      </c>
      <c r="G18" s="28">
        <v>-89857.56</v>
      </c>
    </row>
    <row r="19" spans="1:7" x14ac:dyDescent="0.2">
      <c r="A19" s="10" t="s">
        <v>33</v>
      </c>
      <c r="B19" s="29">
        <v>-8456291.6600000001</v>
      </c>
      <c r="C19" s="29">
        <v>-5636647.3200000003</v>
      </c>
      <c r="D19" s="31">
        <v>0.66659999999999997</v>
      </c>
      <c r="E19" s="29">
        <v>-8961275.4199999999</v>
      </c>
      <c r="F19" s="29">
        <v>-9383544.2300000004</v>
      </c>
      <c r="G19" s="29">
        <v>-5873739.9100000001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  <col min="8" max="8" width="8.875" customWidth="1"/>
  </cols>
  <sheetData>
    <row r="1" spans="1:7" ht="18.75" x14ac:dyDescent="0.2">
      <c r="A1" s="13" t="s">
        <v>66</v>
      </c>
    </row>
    <row r="2" spans="1:7" ht="18.75" x14ac:dyDescent="0.2">
      <c r="A2" s="13" t="s">
        <v>63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34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32" t="s">
        <v>8</v>
      </c>
      <c r="B8" s="28">
        <v>-41893.230000000003</v>
      </c>
      <c r="C8" s="28">
        <v>-41729.29</v>
      </c>
      <c r="D8" s="30">
        <v>0.99609999999999999</v>
      </c>
      <c r="E8" s="28">
        <v>-8823.48</v>
      </c>
      <c r="F8" s="28">
        <v>-13909.74</v>
      </c>
      <c r="G8" s="28">
        <v>-64409.53</v>
      </c>
    </row>
    <row r="9" spans="1:7" x14ac:dyDescent="0.2">
      <c r="A9" s="32" t="s">
        <v>9</v>
      </c>
      <c r="B9" s="28">
        <v>-378000</v>
      </c>
      <c r="C9" s="28">
        <v>-356555.13</v>
      </c>
      <c r="D9" s="30">
        <v>0.94330000000000003</v>
      </c>
      <c r="E9" s="28">
        <v>-369688.25</v>
      </c>
      <c r="F9" s="28">
        <v>-400949.6</v>
      </c>
      <c r="G9" s="28">
        <v>-394089.18</v>
      </c>
    </row>
    <row r="10" spans="1:7" x14ac:dyDescent="0.2">
      <c r="A10" s="32" t="s">
        <v>19</v>
      </c>
      <c r="B10" s="28">
        <v>0</v>
      </c>
      <c r="C10" s="28">
        <v>0</v>
      </c>
      <c r="D10" s="30">
        <v>0</v>
      </c>
      <c r="E10" s="28">
        <v>0</v>
      </c>
      <c r="F10" s="28">
        <v>0</v>
      </c>
      <c r="G10" s="28">
        <v>0</v>
      </c>
    </row>
    <row r="11" spans="1:7" x14ac:dyDescent="0.2">
      <c r="A11" s="32" t="s">
        <v>24</v>
      </c>
      <c r="B11" s="28">
        <v>0</v>
      </c>
      <c r="C11" s="28">
        <v>-14038</v>
      </c>
      <c r="D11" s="30">
        <v>0</v>
      </c>
      <c r="E11" s="28">
        <v>0</v>
      </c>
      <c r="F11" s="28">
        <v>-4760.72</v>
      </c>
      <c r="G11" s="28">
        <v>0</v>
      </c>
    </row>
    <row r="12" spans="1:7" x14ac:dyDescent="0.2">
      <c r="A12" s="32" t="s">
        <v>30</v>
      </c>
      <c r="B12" s="28">
        <v>-75000</v>
      </c>
      <c r="C12" s="28">
        <v>0</v>
      </c>
      <c r="D12" s="30">
        <v>0</v>
      </c>
      <c r="E12" s="28">
        <v>0</v>
      </c>
      <c r="F12" s="28">
        <v>0</v>
      </c>
      <c r="G12" s="28">
        <v>0</v>
      </c>
    </row>
    <row r="13" spans="1:7" x14ac:dyDescent="0.2">
      <c r="A13" s="33" t="s">
        <v>34</v>
      </c>
      <c r="B13" s="29">
        <v>-494893.23</v>
      </c>
      <c r="C13" s="29">
        <v>-412322.42</v>
      </c>
      <c r="D13" s="31">
        <v>0.83320000000000005</v>
      </c>
      <c r="E13" s="29">
        <v>-378511.73</v>
      </c>
      <c r="F13" s="29">
        <v>-419620.06</v>
      </c>
      <c r="G13" s="29">
        <v>-458498.71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7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49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35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-398112.5</v>
      </c>
      <c r="C8" s="28">
        <v>-398112.5</v>
      </c>
      <c r="D8" s="30">
        <v>1</v>
      </c>
      <c r="E8" s="28">
        <v>-346293.23</v>
      </c>
      <c r="F8" s="28">
        <v>-368314</v>
      </c>
      <c r="G8" s="28">
        <v>-374804</v>
      </c>
    </row>
    <row r="9" spans="1:7" x14ac:dyDescent="0.2">
      <c r="A9" s="4" t="s">
        <v>12</v>
      </c>
      <c r="B9" s="21">
        <v>0</v>
      </c>
      <c r="C9" s="28">
        <v>0</v>
      </c>
      <c r="D9" s="30">
        <v>0</v>
      </c>
      <c r="E9" s="28">
        <v>0</v>
      </c>
      <c r="F9" s="28">
        <v>0</v>
      </c>
      <c r="G9" s="28">
        <v>0</v>
      </c>
    </row>
    <row r="10" spans="1:7" x14ac:dyDescent="0.2">
      <c r="A10" s="4" t="s">
        <v>14</v>
      </c>
      <c r="B10" s="21">
        <v>-398112.5</v>
      </c>
      <c r="C10" s="28">
        <v>-398112.48</v>
      </c>
      <c r="D10" s="30">
        <v>1</v>
      </c>
      <c r="E10" s="28">
        <v>-344691.6</v>
      </c>
      <c r="F10" s="28">
        <v>-375312</v>
      </c>
      <c r="G10" s="28">
        <v>-374694.96</v>
      </c>
    </row>
    <row r="11" spans="1:7" x14ac:dyDescent="0.2">
      <c r="A11" s="4" t="s">
        <v>17</v>
      </c>
      <c r="B11" s="21">
        <v>-751600</v>
      </c>
      <c r="C11" s="28">
        <v>-677159.73</v>
      </c>
      <c r="D11" s="30">
        <v>0.90100000000000002</v>
      </c>
      <c r="E11" s="28">
        <v>-839899.8</v>
      </c>
      <c r="F11" s="28">
        <v>-841797.59</v>
      </c>
      <c r="G11" s="28">
        <v>-769741.95</v>
      </c>
    </row>
    <row r="12" spans="1:7" x14ac:dyDescent="0.2">
      <c r="A12" s="4" t="s">
        <v>20</v>
      </c>
      <c r="B12" s="21">
        <v>-30000</v>
      </c>
      <c r="C12" s="28">
        <v>-32786.25</v>
      </c>
      <c r="D12" s="30">
        <v>1.0929</v>
      </c>
      <c r="E12" s="28">
        <v>-39041.93</v>
      </c>
      <c r="F12" s="28">
        <v>-29701.41</v>
      </c>
      <c r="G12" s="28">
        <v>-28680.03</v>
      </c>
    </row>
    <row r="13" spans="1:7" x14ac:dyDescent="0.2">
      <c r="A13" s="4" t="s">
        <v>21</v>
      </c>
      <c r="B13" s="21">
        <v>-51000</v>
      </c>
      <c r="C13" s="28">
        <v>-51617.13</v>
      </c>
      <c r="D13" s="30">
        <v>1.0121</v>
      </c>
      <c r="E13" s="28">
        <v>-56990.49</v>
      </c>
      <c r="F13" s="28">
        <v>-11932.61</v>
      </c>
      <c r="G13" s="28">
        <v>-44195.17</v>
      </c>
    </row>
    <row r="14" spans="1:7" x14ac:dyDescent="0.2">
      <c r="A14" s="4" t="s">
        <v>22</v>
      </c>
      <c r="B14" s="21">
        <v>0</v>
      </c>
      <c r="C14" s="28">
        <v>-315329.83</v>
      </c>
      <c r="D14" s="30">
        <v>0</v>
      </c>
      <c r="E14" s="28">
        <v>0</v>
      </c>
      <c r="F14" s="28">
        <v>-25000</v>
      </c>
      <c r="G14" s="28">
        <v>0</v>
      </c>
    </row>
    <row r="15" spans="1:7" x14ac:dyDescent="0.2">
      <c r="A15" s="4" t="s">
        <v>24</v>
      </c>
      <c r="B15" s="21">
        <v>0</v>
      </c>
      <c r="C15" s="28">
        <v>-67.510000000000005</v>
      </c>
      <c r="D15" s="30">
        <v>0</v>
      </c>
      <c r="E15" s="28">
        <v>-873</v>
      </c>
      <c r="F15" s="28">
        <v>-700.44</v>
      </c>
      <c r="G15" s="28">
        <v>-13022.87</v>
      </c>
    </row>
    <row r="16" spans="1:7" x14ac:dyDescent="0.2">
      <c r="A16" s="4" t="s">
        <v>28</v>
      </c>
      <c r="B16" s="21">
        <v>0</v>
      </c>
      <c r="C16" s="28">
        <v>0</v>
      </c>
      <c r="D16" s="30">
        <v>0</v>
      </c>
      <c r="E16" s="28">
        <v>0</v>
      </c>
      <c r="F16" s="28">
        <v>0</v>
      </c>
      <c r="G16" s="28">
        <v>0</v>
      </c>
    </row>
    <row r="17" spans="1:7" x14ac:dyDescent="0.2">
      <c r="A17" s="4" t="s">
        <v>30</v>
      </c>
      <c r="B17" s="21">
        <v>-232847</v>
      </c>
      <c r="C17" s="28">
        <v>0</v>
      </c>
      <c r="D17" s="30">
        <v>0</v>
      </c>
      <c r="E17" s="28">
        <v>0</v>
      </c>
      <c r="F17" s="28">
        <v>0</v>
      </c>
      <c r="G17" s="28">
        <v>0</v>
      </c>
    </row>
    <row r="18" spans="1:7" x14ac:dyDescent="0.2">
      <c r="A18" s="4" t="s">
        <v>31</v>
      </c>
      <c r="B18" s="21">
        <v>-5630.49</v>
      </c>
      <c r="C18" s="28">
        <v>-5630.52</v>
      </c>
      <c r="D18" s="30">
        <v>1</v>
      </c>
      <c r="E18" s="28">
        <v>-5519.16</v>
      </c>
      <c r="F18" s="28">
        <v>-5283.84</v>
      </c>
      <c r="G18" s="28">
        <v>-5177.6400000000003</v>
      </c>
    </row>
    <row r="19" spans="1:7" x14ac:dyDescent="0.2">
      <c r="A19" s="10" t="s">
        <v>35</v>
      </c>
      <c r="B19" s="7">
        <v>-1867302.49</v>
      </c>
      <c r="C19" s="29">
        <v>-1878815.95</v>
      </c>
      <c r="D19" s="31">
        <v>1.0062</v>
      </c>
      <c r="E19" s="29">
        <v>-1633309.21</v>
      </c>
      <c r="F19" s="29">
        <v>-1658041.89</v>
      </c>
      <c r="G19" s="29">
        <v>-1610316.62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>
      <selection activeCell="A22" sqref="A22"/>
    </sheetView>
  </sheetViews>
  <sheetFormatPr defaultRowHeight="14.25" x14ac:dyDescent="0.2"/>
  <cols>
    <col min="1" max="1" width="23.5" bestFit="1" customWidth="1"/>
    <col min="2" max="2" width="11.75" bestFit="1" customWidth="1"/>
    <col min="3" max="3" width="11" style="17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51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36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-770000</v>
      </c>
      <c r="C8" s="28">
        <v>-772972.61</v>
      </c>
      <c r="D8" s="30">
        <v>1.0039</v>
      </c>
      <c r="E8" s="28">
        <v>-763157.5</v>
      </c>
      <c r="F8" s="28">
        <v>-5627.08</v>
      </c>
      <c r="G8" s="28">
        <v>-371212.97</v>
      </c>
    </row>
    <row r="9" spans="1:7" x14ac:dyDescent="0.2">
      <c r="A9" s="4" t="s">
        <v>18</v>
      </c>
      <c r="B9" s="28">
        <v>0</v>
      </c>
      <c r="C9" s="28">
        <v>-0.03</v>
      </c>
      <c r="D9" s="30">
        <v>0</v>
      </c>
      <c r="E9" s="28">
        <v>0</v>
      </c>
      <c r="F9" s="28">
        <v>0</v>
      </c>
      <c r="G9" s="28">
        <v>-785</v>
      </c>
    </row>
    <row r="10" spans="1:7" x14ac:dyDescent="0.2">
      <c r="A10" s="4" t="s">
        <v>19</v>
      </c>
      <c r="B10" s="28">
        <v>-1670349</v>
      </c>
      <c r="C10" s="28">
        <v>-1739131.91</v>
      </c>
      <c r="D10" s="30">
        <v>1.0411999999999999</v>
      </c>
      <c r="E10" s="28">
        <v>-1644584.21</v>
      </c>
      <c r="F10" s="28">
        <v>-1660161.1</v>
      </c>
      <c r="G10" s="28">
        <v>-1683076.37</v>
      </c>
    </row>
    <row r="11" spans="1:7" x14ac:dyDescent="0.2">
      <c r="A11" s="4" t="s">
        <v>20</v>
      </c>
      <c r="B11" s="28">
        <v>-210000</v>
      </c>
      <c r="C11" s="28">
        <v>-235917.57</v>
      </c>
      <c r="D11" s="30">
        <v>1.1234</v>
      </c>
      <c r="E11" s="28">
        <v>-241957.91</v>
      </c>
      <c r="F11" s="28">
        <v>-219156.88</v>
      </c>
      <c r="G11" s="28">
        <v>-363259.19</v>
      </c>
    </row>
    <row r="12" spans="1:7" x14ac:dyDescent="0.2">
      <c r="A12" s="4" t="s">
        <v>22</v>
      </c>
      <c r="B12" s="28">
        <v>-10000</v>
      </c>
      <c r="C12" s="28">
        <v>-5332.3</v>
      </c>
      <c r="D12" s="30">
        <v>0.53320000000000001</v>
      </c>
      <c r="E12" s="28">
        <v>-123360.76</v>
      </c>
      <c r="F12" s="28">
        <v>-169592.3</v>
      </c>
      <c r="G12" s="28">
        <v>-193751.94</v>
      </c>
    </row>
    <row r="13" spans="1:7" x14ac:dyDescent="0.2">
      <c r="A13" s="4" t="s">
        <v>24</v>
      </c>
      <c r="B13" s="28">
        <v>-65000</v>
      </c>
      <c r="C13" s="28">
        <v>-1234120.42</v>
      </c>
      <c r="D13" s="30">
        <v>18.986499999999999</v>
      </c>
      <c r="E13" s="28">
        <v>-132195.5</v>
      </c>
      <c r="F13" s="28">
        <v>-25112</v>
      </c>
      <c r="G13" s="28">
        <v>-9025</v>
      </c>
    </row>
    <row r="14" spans="1:7" x14ac:dyDescent="0.2">
      <c r="A14" s="4" t="s">
        <v>28</v>
      </c>
      <c r="B14" s="28">
        <v>0</v>
      </c>
      <c r="C14" s="28">
        <v>-80</v>
      </c>
      <c r="D14" s="30">
        <v>0</v>
      </c>
      <c r="E14" s="28">
        <v>-3605.5</v>
      </c>
      <c r="F14" s="28">
        <v>0</v>
      </c>
      <c r="G14" s="28">
        <v>-2055</v>
      </c>
    </row>
    <row r="15" spans="1:7" x14ac:dyDescent="0.2">
      <c r="A15" s="4" t="s">
        <v>29</v>
      </c>
      <c r="B15" s="28">
        <v>0</v>
      </c>
      <c r="C15" s="28">
        <v>0</v>
      </c>
      <c r="D15" s="30">
        <v>0</v>
      </c>
      <c r="E15" s="28">
        <v>0</v>
      </c>
      <c r="F15" s="28">
        <v>0</v>
      </c>
      <c r="G15" s="28">
        <v>0</v>
      </c>
    </row>
    <row r="16" spans="1:7" x14ac:dyDescent="0.2">
      <c r="A16" s="4" t="s">
        <v>30</v>
      </c>
      <c r="B16" s="28">
        <v>-1913205</v>
      </c>
      <c r="C16" s="28">
        <v>0</v>
      </c>
      <c r="D16" s="30">
        <v>0</v>
      </c>
      <c r="E16" s="28">
        <v>0</v>
      </c>
      <c r="F16" s="28">
        <v>0</v>
      </c>
      <c r="G16" s="28">
        <v>0</v>
      </c>
    </row>
    <row r="17" spans="1:7" x14ac:dyDescent="0.2">
      <c r="A17" s="4" t="s">
        <v>31</v>
      </c>
      <c r="B17" s="28">
        <v>-3500000</v>
      </c>
      <c r="C17" s="28">
        <v>-3500000</v>
      </c>
      <c r="D17" s="30">
        <v>1</v>
      </c>
      <c r="E17" s="28">
        <v>-15085.2</v>
      </c>
      <c r="F17" s="28">
        <v>-1031345</v>
      </c>
      <c r="G17" s="28">
        <v>-1888730</v>
      </c>
    </row>
    <row r="18" spans="1:7" x14ac:dyDescent="0.2">
      <c r="A18" s="10" t="s">
        <v>36</v>
      </c>
      <c r="B18" s="29">
        <v>-8138554</v>
      </c>
      <c r="C18" s="29">
        <v>-7487554.8399999999</v>
      </c>
      <c r="D18" s="31">
        <v>0.92</v>
      </c>
      <c r="E18" s="29">
        <v>-2923946.58</v>
      </c>
      <c r="F18" s="29">
        <v>-3110994.36</v>
      </c>
      <c r="G18" s="29">
        <v>-4511895.47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57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16</v>
      </c>
      <c r="B8" s="28">
        <v>0</v>
      </c>
      <c r="C8" s="28">
        <v>-1771291.75</v>
      </c>
      <c r="D8" s="30">
        <v>0</v>
      </c>
      <c r="E8" s="28">
        <v>-1232528.93</v>
      </c>
      <c r="F8" s="28">
        <v>-1522607.83</v>
      </c>
      <c r="G8" s="28">
        <v>-688451.47</v>
      </c>
    </row>
    <row r="9" spans="1:7" x14ac:dyDescent="0.2">
      <c r="A9" s="4" t="s">
        <v>20</v>
      </c>
      <c r="B9" s="28">
        <v>0</v>
      </c>
      <c r="C9" s="28">
        <v>-101109.42</v>
      </c>
      <c r="D9" s="30">
        <v>0</v>
      </c>
      <c r="E9" s="28">
        <v>-88176.89</v>
      </c>
      <c r="F9" s="28">
        <v>-98300.51</v>
      </c>
      <c r="G9" s="28">
        <v>-107212.57</v>
      </c>
    </row>
    <row r="10" spans="1:7" x14ac:dyDescent="0.2">
      <c r="A10" s="4" t="s">
        <v>24</v>
      </c>
      <c r="B10" s="28">
        <v>0</v>
      </c>
      <c r="C10" s="28">
        <v>0</v>
      </c>
      <c r="D10" s="30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30</v>
      </c>
      <c r="B11" s="28">
        <v>-76037</v>
      </c>
      <c r="C11" s="28">
        <v>0</v>
      </c>
      <c r="D11" s="30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31</v>
      </c>
      <c r="B12" s="28">
        <v>0</v>
      </c>
      <c r="C12" s="28">
        <v>0</v>
      </c>
      <c r="D12" s="30">
        <v>0</v>
      </c>
      <c r="E12" s="28">
        <v>0</v>
      </c>
      <c r="F12" s="28">
        <v>0</v>
      </c>
      <c r="G12" s="28">
        <v>-279999.96000000002</v>
      </c>
    </row>
    <row r="13" spans="1:7" x14ac:dyDescent="0.2">
      <c r="A13" s="10" t="s">
        <v>37</v>
      </c>
      <c r="B13" s="29">
        <v>-76037</v>
      </c>
      <c r="C13" s="29">
        <v>-1872401.17</v>
      </c>
      <c r="D13" s="31">
        <v>24.6249</v>
      </c>
      <c r="E13" s="29">
        <v>-1320705.82</v>
      </c>
      <c r="F13" s="29">
        <v>-1620908.34</v>
      </c>
      <c r="G13" s="29">
        <v>-1075664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7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50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38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8">
        <v>-160000</v>
      </c>
      <c r="C8" s="28">
        <v>-112336.18</v>
      </c>
      <c r="D8" s="30">
        <v>0.70209999999999995</v>
      </c>
      <c r="E8" s="28">
        <v>-169564.79999999999</v>
      </c>
      <c r="F8" s="28">
        <v>-175813.43</v>
      </c>
      <c r="G8" s="28">
        <v>-132598.06</v>
      </c>
    </row>
    <row r="9" spans="1:7" x14ac:dyDescent="0.2">
      <c r="A9" s="4" t="s">
        <v>20</v>
      </c>
      <c r="B9" s="28">
        <v>-170</v>
      </c>
      <c r="C9" s="28">
        <v>-131.43</v>
      </c>
      <c r="D9" s="30">
        <v>0.77310000000000001</v>
      </c>
      <c r="E9" s="28">
        <v>-201.66</v>
      </c>
      <c r="F9" s="28">
        <v>-185.9</v>
      </c>
      <c r="G9" s="28">
        <v>-482.43</v>
      </c>
    </row>
    <row r="10" spans="1:7" x14ac:dyDescent="0.2">
      <c r="A10" s="4" t="s">
        <v>22</v>
      </c>
      <c r="B10" s="28">
        <v>-1860000</v>
      </c>
      <c r="C10" s="28">
        <v>-1466440.7</v>
      </c>
      <c r="D10" s="30">
        <v>0.78839999999999999</v>
      </c>
      <c r="E10" s="28">
        <v>-485753.08</v>
      </c>
      <c r="F10" s="28">
        <v>-3825959.48</v>
      </c>
      <c r="G10" s="28">
        <v>-2080317.08</v>
      </c>
    </row>
    <row r="11" spans="1:7" x14ac:dyDescent="0.2">
      <c r="A11" s="4" t="s">
        <v>24</v>
      </c>
      <c r="B11" s="28">
        <v>0</v>
      </c>
      <c r="C11" s="28">
        <v>0</v>
      </c>
      <c r="D11" s="30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30</v>
      </c>
      <c r="B12" s="28">
        <v>-260000</v>
      </c>
      <c r="C12" s="28">
        <v>0</v>
      </c>
      <c r="D12" s="30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31</v>
      </c>
      <c r="B13" s="28">
        <v>0</v>
      </c>
      <c r="C13" s="28">
        <v>0</v>
      </c>
      <c r="D13" s="30">
        <v>0</v>
      </c>
      <c r="E13" s="28">
        <v>0</v>
      </c>
      <c r="F13" s="28">
        <v>0</v>
      </c>
      <c r="G13" s="28">
        <v>0</v>
      </c>
    </row>
    <row r="14" spans="1:7" x14ac:dyDescent="0.2">
      <c r="A14" s="10" t="s">
        <v>38</v>
      </c>
      <c r="B14" s="29">
        <v>-2280170</v>
      </c>
      <c r="C14" s="29">
        <v>-1578908.31</v>
      </c>
      <c r="D14" s="31">
        <v>0.6925</v>
      </c>
      <c r="E14" s="29">
        <v>-655519.54</v>
      </c>
      <c r="F14" s="29">
        <v>-4001958.81</v>
      </c>
      <c r="G14" s="29">
        <v>-2213397.5699999998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65</v>
      </c>
    </row>
    <row r="3" spans="1:7" x14ac:dyDescent="0.2">
      <c r="A3" s="9" t="str">
        <f>+'City Wide'!A3</f>
        <v>Through September (100.0%)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39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1">
        <v>-10706972</v>
      </c>
      <c r="C8" s="28">
        <v>-11575674.619999999</v>
      </c>
      <c r="D8" s="30">
        <v>1.0810999999999999</v>
      </c>
      <c r="E8" s="28">
        <v>-10860198.98</v>
      </c>
      <c r="F8" s="28">
        <v>-10766293.66</v>
      </c>
      <c r="G8" s="28">
        <v>-10337928.51</v>
      </c>
    </row>
    <row r="9" spans="1:7" x14ac:dyDescent="0.2">
      <c r="A9" s="4" t="s">
        <v>18</v>
      </c>
      <c r="B9" s="21">
        <v>-100000</v>
      </c>
      <c r="C9" s="28">
        <v>-83839</v>
      </c>
      <c r="D9" s="30">
        <v>0.83840000000000003</v>
      </c>
      <c r="E9" s="28">
        <v>-117253.5</v>
      </c>
      <c r="F9" s="28">
        <v>-103530</v>
      </c>
      <c r="G9" s="28">
        <v>-84759.5</v>
      </c>
    </row>
    <row r="10" spans="1:7" x14ac:dyDescent="0.2">
      <c r="A10" s="4" t="s">
        <v>20</v>
      </c>
      <c r="B10" s="21">
        <v>-150000</v>
      </c>
      <c r="C10" s="28">
        <v>-272970.37</v>
      </c>
      <c r="D10" s="30">
        <v>1.8198000000000001</v>
      </c>
      <c r="E10" s="28">
        <v>-230616.46</v>
      </c>
      <c r="F10" s="28">
        <v>-187131.34</v>
      </c>
      <c r="G10" s="28">
        <v>-209030.35</v>
      </c>
    </row>
    <row r="11" spans="1:7" x14ac:dyDescent="0.2">
      <c r="A11" s="4" t="s">
        <v>21</v>
      </c>
      <c r="B11" s="21">
        <v>-70000</v>
      </c>
      <c r="C11" s="28">
        <v>-71652</v>
      </c>
      <c r="D11" s="30">
        <v>1.0236000000000001</v>
      </c>
      <c r="E11" s="28">
        <v>-71102</v>
      </c>
      <c r="F11" s="28">
        <v>-69502</v>
      </c>
      <c r="G11" s="28">
        <v>-67510</v>
      </c>
    </row>
    <row r="12" spans="1:7" x14ac:dyDescent="0.2">
      <c r="A12" s="4" t="s">
        <v>22</v>
      </c>
      <c r="B12" s="21">
        <v>-45000</v>
      </c>
      <c r="C12" s="28">
        <v>0</v>
      </c>
      <c r="D12" s="30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24</v>
      </c>
      <c r="B13" s="21">
        <v>-55000</v>
      </c>
      <c r="C13" s="28">
        <v>-95206.55</v>
      </c>
      <c r="D13" s="30">
        <v>1.7310000000000001</v>
      </c>
      <c r="E13" s="28">
        <v>-146764.71</v>
      </c>
      <c r="F13" s="28">
        <v>-71957.320000000007</v>
      </c>
      <c r="G13" s="28">
        <v>-67201.240000000005</v>
      </c>
    </row>
    <row r="14" spans="1:7" x14ac:dyDescent="0.2">
      <c r="A14" s="4" t="s">
        <v>28</v>
      </c>
      <c r="B14" s="21">
        <v>-11400</v>
      </c>
      <c r="C14" s="28">
        <v>0</v>
      </c>
      <c r="D14" s="30">
        <v>0</v>
      </c>
      <c r="E14" s="28">
        <v>-11400</v>
      </c>
      <c r="F14" s="28">
        <v>-11400</v>
      </c>
      <c r="G14" s="28">
        <v>-11400</v>
      </c>
    </row>
    <row r="15" spans="1:7" x14ac:dyDescent="0.2">
      <c r="A15" s="4" t="s">
        <v>30</v>
      </c>
      <c r="B15" s="21">
        <v>0</v>
      </c>
      <c r="C15" s="28">
        <v>0</v>
      </c>
      <c r="D15" s="30">
        <v>0</v>
      </c>
      <c r="E15" s="28">
        <v>0</v>
      </c>
      <c r="F15" s="28">
        <v>0</v>
      </c>
      <c r="G15" s="28">
        <v>0</v>
      </c>
    </row>
    <row r="16" spans="1:7" x14ac:dyDescent="0.2">
      <c r="A16" s="4" t="s">
        <v>31</v>
      </c>
      <c r="B16" s="21">
        <v>-595365.84</v>
      </c>
      <c r="C16" s="28">
        <v>-595365.84</v>
      </c>
      <c r="D16" s="30">
        <v>1</v>
      </c>
      <c r="E16" s="28">
        <v>-583692</v>
      </c>
      <c r="F16" s="28">
        <v>-603997.92000000004</v>
      </c>
      <c r="G16" s="28">
        <v>-555340.07999999996</v>
      </c>
    </row>
    <row r="17" spans="1:7" x14ac:dyDescent="0.2">
      <c r="A17" s="10" t="s">
        <v>39</v>
      </c>
      <c r="B17" s="7">
        <v>-11733737.84</v>
      </c>
      <c r="C17" s="29">
        <v>-12694708.380000001</v>
      </c>
      <c r="D17" s="31">
        <v>1.0819000000000001</v>
      </c>
      <c r="E17" s="29">
        <v>-12021027.65</v>
      </c>
      <c r="F17" s="29">
        <v>-11813812.24</v>
      </c>
      <c r="G17" s="29">
        <v>-11333169.68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City Wide</vt:lpstr>
      <vt:lpstr>101 General</vt:lpstr>
      <vt:lpstr>102 Street</vt:lpstr>
      <vt:lpstr>103 Street Light</vt:lpstr>
      <vt:lpstr>110 Airport</vt:lpstr>
      <vt:lpstr>127 Cap. Imp.</vt:lpstr>
      <vt:lpstr>128 Impact Fees</vt:lpstr>
      <vt:lpstr>158 Airport Const.</vt:lpstr>
      <vt:lpstr>161 Water</vt:lpstr>
      <vt:lpstr>162 Wastewater</vt:lpstr>
      <vt:lpstr>163 Common Area Maint.</vt:lpstr>
      <vt:lpstr>164 Sanitation</vt:lpstr>
      <vt:lpstr>165 Golf</vt:lpstr>
      <vt:lpstr>167 Pool</vt:lpstr>
      <vt:lpstr>168 Dierkes</vt:lpstr>
      <vt:lpstr>181 Insurance</vt:lpstr>
      <vt:lpstr>182 Shop</vt:lpstr>
      <vt:lpstr>191 Drug &amp; Restit.</vt:lpstr>
      <vt:lpstr>193 Park 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FQRM Report</dc:title>
  <dc:creator>Springbrook Software</dc:creator>
  <cp:lastModifiedBy>TFAdmin</cp:lastModifiedBy>
  <cp:lastPrinted>2017-07-12T17:35:09Z</cp:lastPrinted>
  <dcterms:created xsi:type="dcterms:W3CDTF">2015-01-13T17:37:21Z</dcterms:created>
  <dcterms:modified xsi:type="dcterms:W3CDTF">2020-10-12T22:40:13Z</dcterms:modified>
</cp:coreProperties>
</file>