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/>
  <mc:AlternateContent xmlns:mc="http://schemas.openxmlformats.org/markup-compatibility/2006">
    <mc:Choice Requires="x15">
      <x15ac:absPath xmlns:x15ac="http://schemas.microsoft.com/office/spreadsheetml/2010/11/ac" url="N:\Finance\Brent\Department Quarterly Reports\2019-20\2020 - March\"/>
    </mc:Choice>
  </mc:AlternateContent>
  <xr:revisionPtr revIDLastSave="0" documentId="13_ncr:1_{30D131D4-C96E-444B-A4EF-638EAB8824EB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City Wide" sheetId="1" r:id="rId1"/>
    <sheet name="101 General" sheetId="8" r:id="rId2"/>
    <sheet name="102 Street" sheetId="15" r:id="rId3"/>
    <sheet name="103 Street Light" sheetId="16" r:id="rId4"/>
    <sheet name="110 Airport" sheetId="2" r:id="rId5"/>
    <sheet name="127 Cap. Imp." sheetId="4" r:id="rId6"/>
    <sheet name="128 Impact Fees" sheetId="10" r:id="rId7"/>
    <sheet name="158 Airport Const." sheetId="3" r:id="rId8"/>
    <sheet name="161 Water" sheetId="18" r:id="rId9"/>
    <sheet name="162 Wastewater" sheetId="17" r:id="rId10"/>
    <sheet name="163 Common Area Maint." sheetId="5" r:id="rId11"/>
    <sheet name="164 Sanitation" sheetId="13" r:id="rId12"/>
    <sheet name="165 Golf" sheetId="9" r:id="rId13"/>
    <sheet name="167 Pool" sheetId="12" r:id="rId14"/>
    <sheet name="168 Dierkes" sheetId="6" r:id="rId15"/>
    <sheet name="181 Insurance" sheetId="11" r:id="rId16"/>
    <sheet name="182 Shop" sheetId="14" r:id="rId17"/>
    <sheet name="191 Drug &amp; Restit." sheetId="7" r:id="rId18"/>
    <sheet name="193 Park Development" sheetId="19" r:id="rId19"/>
  </sheets>
  <calcPr calcId="191029"/>
</workbook>
</file>

<file path=xl/calcChain.xml><?xml version="1.0" encoding="utf-8"?>
<calcChain xmlns="http://schemas.openxmlformats.org/spreadsheetml/2006/main">
  <c r="C31" i="1" l="1"/>
  <c r="A39" i="19" l="1"/>
  <c r="A4" i="19"/>
  <c r="A3" i="19"/>
  <c r="G31" i="1" l="1"/>
  <c r="F31" i="1"/>
  <c r="E31" i="1"/>
  <c r="B31" i="1"/>
  <c r="D31" i="1" s="1"/>
  <c r="A39" i="7" l="1"/>
  <c r="A39" i="14"/>
  <c r="A39" i="11"/>
  <c r="A39" i="6"/>
  <c r="A39" i="12"/>
  <c r="A39" i="9"/>
  <c r="A39" i="13"/>
  <c r="A38" i="5"/>
  <c r="A39" i="17"/>
  <c r="A38" i="18"/>
  <c r="A39" i="3"/>
  <c r="A39" i="10"/>
  <c r="A39" i="4"/>
  <c r="A39" i="2"/>
  <c r="A39" i="16"/>
  <c r="A39" i="15"/>
  <c r="A39" i="8"/>
  <c r="A4" i="18" l="1"/>
  <c r="A4" i="17"/>
  <c r="A4" i="16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A3" i="8" l="1"/>
  <c r="A3" i="18" l="1"/>
  <c r="A3" i="17"/>
  <c r="A3" i="16"/>
  <c r="A3" i="15"/>
  <c r="A3" i="14"/>
  <c r="A3" i="13"/>
  <c r="A3" i="12"/>
  <c r="A3" i="11"/>
  <c r="A3" i="10"/>
  <c r="A3" i="9"/>
  <c r="A3" i="7"/>
  <c r="A3" i="6"/>
  <c r="A3" i="5"/>
  <c r="A3" i="4"/>
  <c r="A3" i="3"/>
  <c r="A3" i="2"/>
</calcChain>
</file>

<file path=xl/sharedStrings.xml><?xml version="1.0" encoding="utf-8"?>
<sst xmlns="http://schemas.openxmlformats.org/spreadsheetml/2006/main" count="462" uniqueCount="73">
  <si>
    <t>Revenue Analysis City Wide</t>
  </si>
  <si>
    <t/>
  </si>
  <si>
    <t>Description</t>
  </si>
  <si>
    <t>Budget</t>
  </si>
  <si>
    <t>Actual To Date</t>
  </si>
  <si>
    <t>One Year Ago</t>
  </si>
  <si>
    <t>Two Years Ago</t>
  </si>
  <si>
    <t>Three Years Ago</t>
  </si>
  <si>
    <t>Property Taxes</t>
  </si>
  <si>
    <t>Franchise Taxes</t>
  </si>
  <si>
    <t>Highway M&amp;O</t>
  </si>
  <si>
    <t>Fines, Restitutions, &amp; Seizure</t>
  </si>
  <si>
    <t>Licenses &amp; Permits</t>
  </si>
  <si>
    <t>Court Revenues</t>
  </si>
  <si>
    <t>County Airport Support</t>
  </si>
  <si>
    <t>Revenue from Services</t>
  </si>
  <si>
    <t>Impact Fees</t>
  </si>
  <si>
    <t>Airport Revenues</t>
  </si>
  <si>
    <t>Recreation Revenue</t>
  </si>
  <si>
    <t>Revenue Sharing</t>
  </si>
  <si>
    <t>Investment Income</t>
  </si>
  <si>
    <t>Rental Income</t>
  </si>
  <si>
    <t>Grants</t>
  </si>
  <si>
    <t>Library Income</t>
  </si>
  <si>
    <t>Miscellaneous Revenue</t>
  </si>
  <si>
    <t>E911</t>
  </si>
  <si>
    <t>Fire District</t>
  </si>
  <si>
    <t>Bond Proceeds</t>
  </si>
  <si>
    <t>Contributions</t>
  </si>
  <si>
    <t>Transfers for Services - In</t>
  </si>
  <si>
    <t>Surplus Reserves</t>
  </si>
  <si>
    <t>Operating Transfers In</t>
  </si>
  <si>
    <t>General Fund</t>
  </si>
  <si>
    <t>Street Fund</t>
  </si>
  <si>
    <t>Street Light Fund</t>
  </si>
  <si>
    <t>Airport Fund</t>
  </si>
  <si>
    <t>Capital Improvement Fund</t>
  </si>
  <si>
    <t>Impact Fee Fund</t>
  </si>
  <si>
    <t>Airport Construction Fund</t>
  </si>
  <si>
    <t>Water Fund</t>
  </si>
  <si>
    <t>Wastewater Fund</t>
  </si>
  <si>
    <t>Common Area Maintenance Fund</t>
  </si>
  <si>
    <t>Sanitation Fund</t>
  </si>
  <si>
    <t>Golf Fund</t>
  </si>
  <si>
    <t>Pool Fund</t>
  </si>
  <si>
    <t>Dierkes / Shoshone Falls Fund</t>
  </si>
  <si>
    <t>Insurance Fund</t>
  </si>
  <si>
    <t>Shop Revolving Fund</t>
  </si>
  <si>
    <t>Drug Seizure &amp; Restit. Fund</t>
  </si>
  <si>
    <t>Fund Revenue Analysis - Airport</t>
  </si>
  <si>
    <t>Fund Revenue Analysis - Airport Construction</t>
  </si>
  <si>
    <t>Fund Revenue Analysis - Capital Improvement</t>
  </si>
  <si>
    <t>Fund Revenue Analysis - Common Area Maintenance</t>
  </si>
  <si>
    <t>Fund Revenue Analysis - Drug Seizure and Restitution</t>
  </si>
  <si>
    <t>Fund Revenue Analysis - Dierkes/Shoshone Falls</t>
  </si>
  <si>
    <t>Fund Revenue Analysis - General</t>
  </si>
  <si>
    <t>Fund Revenue Analysis - Golf</t>
  </si>
  <si>
    <t>Fund Revenue Analysis - Impact Fees</t>
  </si>
  <si>
    <t>Fund Revenue Analysis - Insurance</t>
  </si>
  <si>
    <t>Fund Revenue Analysis - Pool</t>
  </si>
  <si>
    <t>Fund Revenue Analysis - Sanitation</t>
  </si>
  <si>
    <t>Fund Revenue Analysis - Shop</t>
  </si>
  <si>
    <t>Fund Revenue Analysis - Street</t>
  </si>
  <si>
    <t>Fund Revenue Analysis - Street Light</t>
  </si>
  <si>
    <t>Fund Revenue Analysis - Wastewater</t>
  </si>
  <si>
    <t>Fund Revenue Analysis - Water</t>
  </si>
  <si>
    <t>City of Twin Falls, Idaho</t>
  </si>
  <si>
    <t>Fund Revenue Analysis - Park Development</t>
  </si>
  <si>
    <t>Park Development Fund</t>
  </si>
  <si>
    <t>% Collected</t>
  </si>
  <si>
    <t>Fiscal Year 2020</t>
  </si>
  <si>
    <t>Period  1 - 6</t>
  </si>
  <si>
    <t>Citizens are invited to inspect the detailed supporting records of the above financial statements. Please phone 208-735-7285 to make arrangements during regular office hours, 8:00 A.M. - 5:00 P.M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</si>
</sst>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6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Times New Roman"/>
    </font>
    <font>
      <b/>
      <sz val="9"/>
      <color indexed="8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30" fillId="0" borderId="1" applyNumberFormat="0" applyFill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2" fillId="0" borderId="0" applyNumberFormat="0" applyFill="0" applyBorder="0" applyAlignment="0" applyProtection="0"/>
    <xf numFmtId="0" fontId="33" fillId="2" borderId="0" applyNumberFormat="0" applyBorder="0" applyAlignment="0" applyProtection="0"/>
    <xf numFmtId="0" fontId="34" fillId="3" borderId="0" applyNumberFormat="0" applyBorder="0" applyAlignment="0" applyProtection="0"/>
    <xf numFmtId="0" fontId="35" fillId="4" borderId="0" applyNumberFormat="0" applyBorder="0" applyAlignment="0" applyProtection="0"/>
    <xf numFmtId="0" fontId="36" fillId="5" borderId="4" applyNumberFormat="0" applyAlignment="0" applyProtection="0"/>
    <xf numFmtId="0" fontId="37" fillId="6" borderId="5" applyNumberFormat="0" applyAlignment="0" applyProtection="0"/>
    <xf numFmtId="0" fontId="38" fillId="6" borderId="4" applyNumberFormat="0" applyAlignment="0" applyProtection="0"/>
    <xf numFmtId="0" fontId="39" fillId="0" borderId="6" applyNumberFormat="0" applyFill="0" applyAlignment="0" applyProtection="0"/>
    <xf numFmtId="0" fontId="40" fillId="7" borderId="7" applyNumberFormat="0" applyAlignment="0" applyProtection="0"/>
    <xf numFmtId="0" fontId="41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2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19" fillId="0" borderId="0" xfId="0" applyNumberFormat="1" applyFont="1" applyFill="1" applyBorder="1" applyAlignment="1" applyProtection="1">
      <alignment horizontal="left" vertical="top"/>
    </xf>
    <xf numFmtId="0" fontId="20" fillId="0" borderId="0" xfId="0" applyNumberFormat="1" applyFont="1" applyFill="1" applyBorder="1" applyAlignment="1" applyProtection="1">
      <alignment horizontal="left" vertical="top"/>
    </xf>
    <xf numFmtId="0" fontId="21" fillId="0" borderId="0" xfId="0" applyNumberFormat="1" applyFont="1" applyFill="1" applyBorder="1" applyAlignment="1" applyProtection="1">
      <alignment horizontal="left" vertical="top"/>
    </xf>
    <xf numFmtId="0" fontId="23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>
      <alignment horizontal="center"/>
    </xf>
    <xf numFmtId="0" fontId="22" fillId="0" borderId="0" xfId="0" applyNumberFormat="1" applyFont="1" applyFill="1" applyBorder="1" applyAlignment="1" applyProtection="1">
      <alignment horizontal="center" vertical="top"/>
    </xf>
    <xf numFmtId="44" fontId="24" fillId="0" borderId="0" xfId="0" applyNumberFormat="1" applyFont="1" applyFill="1" applyBorder="1" applyAlignment="1" applyProtection="1">
      <alignment horizontal="left" vertical="top"/>
    </xf>
    <xf numFmtId="10" fontId="24" fillId="0" borderId="0" xfId="0" applyNumberFormat="1" applyFont="1" applyFill="1" applyBorder="1" applyAlignment="1" applyProtection="1">
      <alignment horizontal="center" vertical="top"/>
    </xf>
    <xf numFmtId="0" fontId="26" fillId="0" borderId="0" xfId="0" applyNumberFormat="1" applyFont="1" applyFill="1" applyBorder="1" applyAlignment="1" applyProtection="1">
      <alignment horizontal="left" vertical="top"/>
    </xf>
    <xf numFmtId="0" fontId="24" fillId="0" borderId="0" xfId="0" applyNumberFormat="1" applyFont="1" applyFill="1" applyBorder="1" applyAlignment="1" applyProtection="1">
      <alignment horizontal="left" vertical="top"/>
    </xf>
    <xf numFmtId="0" fontId="28" fillId="0" borderId="0" xfId="0" applyNumberFormat="1" applyFont="1" applyFill="1" applyBorder="1" applyAlignment="1" applyProtection="1">
      <alignment horizontal="left" vertical="top"/>
    </xf>
    <xf numFmtId="0" fontId="27" fillId="0" borderId="0" xfId="0" applyNumberFormat="1" applyFont="1" applyFill="1" applyBorder="1" applyAlignment="1" applyProtection="1">
      <alignment horizontal="center" vertical="top"/>
    </xf>
    <xf numFmtId="0" fontId="25" fillId="0" borderId="0" xfId="0" quotePrefix="1" applyNumberFormat="1" applyFont="1" applyFill="1" applyBorder="1" applyAlignment="1" applyProtection="1">
      <alignment horizontal="left" vertical="top"/>
    </xf>
    <xf numFmtId="0" fontId="21" fillId="0" borderId="0" xfId="0" quotePrefix="1" applyNumberFormat="1" applyFont="1" applyFill="1" applyBorder="1" applyAlignment="1" applyProtection="1">
      <alignment horizontal="left" vertical="top"/>
    </xf>
    <xf numFmtId="44" fontId="29" fillId="0" borderId="0" xfId="0" applyNumberFormat="1" applyFont="1" applyFill="1" applyBorder="1" applyAlignment="1" applyProtection="1">
      <alignment horizontal="left" vertical="top"/>
    </xf>
    <xf numFmtId="10" fontId="29" fillId="0" borderId="0" xfId="0" applyNumberFormat="1" applyFont="1" applyFill="1" applyBorder="1" applyAlignment="1" applyProtection="1">
      <alignment horizontal="center" vertical="top"/>
    </xf>
    <xf numFmtId="0" fontId="29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/>
    <xf numFmtId="0" fontId="27" fillId="0" borderId="0" xfId="0" applyNumberFormat="1" applyFont="1" applyFill="1" applyBorder="1" applyAlignment="1" applyProtection="1">
      <alignment vertical="top"/>
    </xf>
    <xf numFmtId="44" fontId="29" fillId="0" borderId="0" xfId="0" applyNumberFormat="1" applyFont="1" applyFill="1" applyBorder="1" applyAlignment="1" applyProtection="1">
      <alignment vertical="top"/>
    </xf>
    <xf numFmtId="0" fontId="20" fillId="0" borderId="0" xfId="0" quotePrefix="1" applyNumberFormat="1" applyFont="1" applyFill="1" applyBorder="1" applyAlignment="1" applyProtection="1">
      <alignment horizontal="left" vertical="top"/>
    </xf>
    <xf numFmtId="44" fontId="23" fillId="0" borderId="0" xfId="0" applyNumberFormat="1" applyFont="1" applyFill="1" applyBorder="1" applyAlignment="1" applyProtection="1">
      <alignment horizontal="left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10" fontId="45" fillId="0" borderId="0" xfId="42" applyNumberFormat="1" applyFont="1" applyFill="1" applyBorder="1" applyAlignment="1" applyProtection="1">
      <alignment horizontal="center" vertical="top"/>
    </xf>
    <xf numFmtId="44" fontId="46" fillId="0" borderId="0" xfId="42" applyNumberFormat="1" applyFont="1" applyFill="1" applyBorder="1" applyAlignment="1" applyProtection="1">
      <alignment vertical="top"/>
    </xf>
    <xf numFmtId="44" fontId="45" fillId="0" borderId="0" xfId="42" applyNumberFormat="1" applyFont="1" applyFill="1" applyBorder="1" applyAlignment="1" applyProtection="1">
      <alignment vertical="top"/>
    </xf>
    <xf numFmtId="10" fontId="46" fillId="0" borderId="0" xfId="42" applyNumberFormat="1" applyFont="1" applyFill="1" applyBorder="1" applyAlignment="1" applyProtection="1">
      <alignment horizontal="center" vertical="top"/>
    </xf>
    <xf numFmtId="44" fontId="46" fillId="0" borderId="0" xfId="42" applyNumberFormat="1" applyFont="1" applyFill="1" applyBorder="1" applyAlignment="1" applyProtection="1">
      <alignment horizontal="left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44" fontId="46" fillId="0" borderId="0" xfId="42" applyNumberFormat="1" applyFont="1" applyFill="1" applyBorder="1" applyAlignment="1" applyProtection="1">
      <alignment horizontal="left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44" fontId="46" fillId="0" borderId="0" xfId="42" applyNumberFormat="1" applyFont="1" applyFill="1" applyBorder="1" applyAlignment="1" applyProtection="1">
      <alignment horizontal="left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44" fontId="46" fillId="0" borderId="0" xfId="42" applyNumberFormat="1" applyFont="1" applyFill="1" applyBorder="1" applyAlignment="1" applyProtection="1">
      <alignment horizontal="left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44" fontId="46" fillId="0" borderId="0" xfId="42" applyNumberFormat="1" applyFont="1" applyFill="1" applyBorder="1" applyAlignment="1" applyProtection="1">
      <alignment horizontal="left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44" fontId="46" fillId="0" borderId="0" xfId="42" applyNumberFormat="1" applyFont="1" applyFill="1" applyBorder="1" applyAlignment="1" applyProtection="1">
      <alignment horizontal="left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44" fontId="46" fillId="0" borderId="0" xfId="42" applyNumberFormat="1" applyFont="1" applyFill="1" applyBorder="1" applyAlignment="1" applyProtection="1">
      <alignment horizontal="left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44" fontId="46" fillId="0" borderId="0" xfId="42" applyNumberFormat="1" applyFont="1" applyFill="1" applyBorder="1" applyAlignment="1" applyProtection="1">
      <alignment horizontal="left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44" fontId="46" fillId="0" borderId="0" xfId="42" applyNumberFormat="1" applyFont="1" applyFill="1" applyBorder="1" applyAlignment="1" applyProtection="1">
      <alignment horizontal="left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44" fontId="46" fillId="0" borderId="0" xfId="42" applyNumberFormat="1" applyFont="1" applyFill="1" applyBorder="1" applyAlignment="1" applyProtection="1">
      <alignment horizontal="left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44" fontId="46" fillId="0" borderId="0" xfId="42" applyNumberFormat="1" applyFont="1" applyFill="1" applyBorder="1" applyAlignment="1" applyProtection="1">
      <alignment horizontal="left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44" fontId="46" fillId="0" borderId="0" xfId="42" applyNumberFormat="1" applyFont="1" applyFill="1" applyBorder="1" applyAlignment="1" applyProtection="1">
      <alignment horizontal="left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44" fontId="46" fillId="0" borderId="0" xfId="42" applyNumberFormat="1" applyFont="1" applyFill="1" applyBorder="1" applyAlignment="1" applyProtection="1">
      <alignment horizontal="left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44" fontId="46" fillId="0" borderId="0" xfId="42" applyNumberFormat="1" applyFont="1" applyFill="1" applyBorder="1" applyAlignment="1" applyProtection="1">
      <alignment horizontal="left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44" fontId="46" fillId="0" borderId="0" xfId="42" applyNumberFormat="1" applyFont="1" applyFill="1" applyBorder="1" applyAlignment="1" applyProtection="1">
      <alignment horizontal="left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44" fontId="46" fillId="0" borderId="0" xfId="42" applyNumberFormat="1" applyFont="1" applyFill="1" applyBorder="1" applyAlignment="1" applyProtection="1">
      <alignment horizontal="left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44" fontId="46" fillId="0" borderId="0" xfId="42" applyNumberFormat="1" applyFont="1" applyFill="1" applyBorder="1" applyAlignment="1" applyProtection="1">
      <alignment horizontal="left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44" fontId="46" fillId="0" borderId="0" xfId="42" applyNumberFormat="1" applyFont="1" applyFill="1" applyBorder="1" applyAlignment="1" applyProtection="1">
      <alignment horizontal="left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44" fontId="0" fillId="0" borderId="0" xfId="0" applyNumberFormat="1"/>
    <xf numFmtId="10" fontId="0" fillId="0" borderId="0" xfId="83" applyNumberFormat="1" applyFont="1" applyAlignment="1">
      <alignment horizontal="center"/>
    </xf>
  </cellXfs>
  <cellStyles count="84">
    <cellStyle name="20% - Accent1" xfId="19" builtinId="30" customBuiltin="1"/>
    <cellStyle name="20% - Accent1 2" xfId="60" xr:uid="{00000000-0005-0000-0000-000001000000}"/>
    <cellStyle name="20% - Accent2" xfId="23" builtinId="34" customBuiltin="1"/>
    <cellStyle name="20% - Accent2 2" xfId="64" xr:uid="{00000000-0005-0000-0000-000003000000}"/>
    <cellStyle name="20% - Accent3" xfId="27" builtinId="38" customBuiltin="1"/>
    <cellStyle name="20% - Accent3 2" xfId="68" xr:uid="{00000000-0005-0000-0000-000005000000}"/>
    <cellStyle name="20% - Accent4" xfId="31" builtinId="42" customBuiltin="1"/>
    <cellStyle name="20% - Accent4 2" xfId="72" xr:uid="{00000000-0005-0000-0000-000007000000}"/>
    <cellStyle name="20% - Accent5" xfId="35" builtinId="46" customBuiltin="1"/>
    <cellStyle name="20% - Accent5 2" xfId="76" xr:uid="{00000000-0005-0000-0000-000009000000}"/>
    <cellStyle name="20% - Accent6" xfId="39" builtinId="50" customBuiltin="1"/>
    <cellStyle name="20% - Accent6 2" xfId="80" xr:uid="{00000000-0005-0000-0000-00000B000000}"/>
    <cellStyle name="40% - Accent1" xfId="20" builtinId="31" customBuiltin="1"/>
    <cellStyle name="40% - Accent1 2" xfId="61" xr:uid="{00000000-0005-0000-0000-00000D000000}"/>
    <cellStyle name="40% - Accent2" xfId="24" builtinId="35" customBuiltin="1"/>
    <cellStyle name="40% - Accent2 2" xfId="65" xr:uid="{00000000-0005-0000-0000-00000F000000}"/>
    <cellStyle name="40% - Accent3" xfId="28" builtinId="39" customBuiltin="1"/>
    <cellStyle name="40% - Accent3 2" xfId="69" xr:uid="{00000000-0005-0000-0000-000011000000}"/>
    <cellStyle name="40% - Accent4" xfId="32" builtinId="43" customBuiltin="1"/>
    <cellStyle name="40% - Accent4 2" xfId="73" xr:uid="{00000000-0005-0000-0000-000013000000}"/>
    <cellStyle name="40% - Accent5" xfId="36" builtinId="47" customBuiltin="1"/>
    <cellStyle name="40% - Accent5 2" xfId="77" xr:uid="{00000000-0005-0000-0000-000015000000}"/>
    <cellStyle name="40% - Accent6" xfId="40" builtinId="51" customBuiltin="1"/>
    <cellStyle name="40% - Accent6 2" xfId="81" xr:uid="{00000000-0005-0000-0000-000017000000}"/>
    <cellStyle name="60% - Accent1" xfId="21" builtinId="32" customBuiltin="1"/>
    <cellStyle name="60% - Accent1 2" xfId="62" xr:uid="{00000000-0005-0000-0000-000019000000}"/>
    <cellStyle name="60% - Accent2" xfId="25" builtinId="36" customBuiltin="1"/>
    <cellStyle name="60% - Accent2 2" xfId="66" xr:uid="{00000000-0005-0000-0000-00001B000000}"/>
    <cellStyle name="60% - Accent3" xfId="29" builtinId="40" customBuiltin="1"/>
    <cellStyle name="60% - Accent3 2" xfId="70" xr:uid="{00000000-0005-0000-0000-00001D000000}"/>
    <cellStyle name="60% - Accent4" xfId="33" builtinId="44" customBuiltin="1"/>
    <cellStyle name="60% - Accent4 2" xfId="74" xr:uid="{00000000-0005-0000-0000-00001F000000}"/>
    <cellStyle name="60% - Accent5" xfId="37" builtinId="48" customBuiltin="1"/>
    <cellStyle name="60% - Accent5 2" xfId="78" xr:uid="{00000000-0005-0000-0000-000021000000}"/>
    <cellStyle name="60% - Accent6" xfId="41" builtinId="52" customBuiltin="1"/>
    <cellStyle name="60% - Accent6 2" xfId="82" xr:uid="{00000000-0005-0000-0000-000023000000}"/>
    <cellStyle name="Accent1" xfId="18" builtinId="29" customBuiltin="1"/>
    <cellStyle name="Accent1 2" xfId="59" xr:uid="{00000000-0005-0000-0000-000025000000}"/>
    <cellStyle name="Accent2" xfId="22" builtinId="33" customBuiltin="1"/>
    <cellStyle name="Accent2 2" xfId="63" xr:uid="{00000000-0005-0000-0000-000027000000}"/>
    <cellStyle name="Accent3" xfId="26" builtinId="37" customBuiltin="1"/>
    <cellStyle name="Accent3 2" xfId="67" xr:uid="{00000000-0005-0000-0000-000029000000}"/>
    <cellStyle name="Accent4" xfId="30" builtinId="41" customBuiltin="1"/>
    <cellStyle name="Accent4 2" xfId="71" xr:uid="{00000000-0005-0000-0000-00002B000000}"/>
    <cellStyle name="Accent5" xfId="34" builtinId="45" customBuiltin="1"/>
    <cellStyle name="Accent5 2" xfId="75" xr:uid="{00000000-0005-0000-0000-00002D000000}"/>
    <cellStyle name="Accent6" xfId="38" builtinId="49" customBuiltin="1"/>
    <cellStyle name="Accent6 2" xfId="79" xr:uid="{00000000-0005-0000-0000-00002F000000}"/>
    <cellStyle name="Bad" xfId="7" builtinId="27" customBuiltin="1"/>
    <cellStyle name="Bad 2" xfId="48" xr:uid="{00000000-0005-0000-0000-000031000000}"/>
    <cellStyle name="Calculation" xfId="11" builtinId="22" customBuiltin="1"/>
    <cellStyle name="Calculation 2" xfId="52" xr:uid="{00000000-0005-0000-0000-000033000000}"/>
    <cellStyle name="Check Cell" xfId="13" builtinId="23" customBuiltin="1"/>
    <cellStyle name="Check Cell 2" xfId="54" xr:uid="{00000000-0005-0000-0000-000035000000}"/>
    <cellStyle name="Explanatory Text" xfId="16" builtinId="53" customBuiltin="1"/>
    <cellStyle name="Explanatory Text 2" xfId="57" xr:uid="{00000000-0005-0000-0000-000037000000}"/>
    <cellStyle name="Good" xfId="6" builtinId="26" customBuiltin="1"/>
    <cellStyle name="Good 2" xfId="47" xr:uid="{00000000-0005-0000-0000-000039000000}"/>
    <cellStyle name="Heading 1" xfId="2" builtinId="16" customBuiltin="1"/>
    <cellStyle name="Heading 1 2" xfId="43" xr:uid="{00000000-0005-0000-0000-00003B000000}"/>
    <cellStyle name="Heading 2" xfId="3" builtinId="17" customBuiltin="1"/>
    <cellStyle name="Heading 2 2" xfId="44" xr:uid="{00000000-0005-0000-0000-00003D000000}"/>
    <cellStyle name="Heading 3" xfId="4" builtinId="18" customBuiltin="1"/>
    <cellStyle name="Heading 3 2" xfId="45" xr:uid="{00000000-0005-0000-0000-00003F000000}"/>
    <cellStyle name="Heading 4" xfId="5" builtinId="19" customBuiltin="1"/>
    <cellStyle name="Heading 4 2" xfId="46" xr:uid="{00000000-0005-0000-0000-000041000000}"/>
    <cellStyle name="Input" xfId="9" builtinId="20" customBuiltin="1"/>
    <cellStyle name="Input 2" xfId="50" xr:uid="{00000000-0005-0000-0000-000043000000}"/>
    <cellStyle name="Linked Cell" xfId="12" builtinId="24" customBuiltin="1"/>
    <cellStyle name="Linked Cell 2" xfId="53" xr:uid="{00000000-0005-0000-0000-000045000000}"/>
    <cellStyle name="Neutral" xfId="8" builtinId="28" customBuiltin="1"/>
    <cellStyle name="Neutral 2" xfId="49" xr:uid="{00000000-0005-0000-0000-000047000000}"/>
    <cellStyle name="Normal" xfId="0" builtinId="0"/>
    <cellStyle name="Normal 2" xfId="42" xr:uid="{00000000-0005-0000-0000-000049000000}"/>
    <cellStyle name="Note" xfId="15" builtinId="10" customBuiltin="1"/>
    <cellStyle name="Note 2" xfId="56" xr:uid="{00000000-0005-0000-0000-00004B000000}"/>
    <cellStyle name="Output" xfId="10" builtinId="21" customBuiltin="1"/>
    <cellStyle name="Output 2" xfId="51" xr:uid="{00000000-0005-0000-0000-00004D000000}"/>
    <cellStyle name="Percent" xfId="83" builtinId="5"/>
    <cellStyle name="Title" xfId="1" builtinId="15" customBuiltin="1"/>
    <cellStyle name="Total" xfId="17" builtinId="25" customBuiltin="1"/>
    <cellStyle name="Total 2" xfId="58" xr:uid="{00000000-0005-0000-0000-000050000000}"/>
    <cellStyle name="Warning Text" xfId="14" builtinId="11" customBuiltin="1"/>
    <cellStyle name="Warning Text 2" xfId="55" xr:uid="{00000000-0005-0000-0000-00005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workbookViewId="0">
      <selection activeCell="A38" sqref="A38"/>
    </sheetView>
  </sheetViews>
  <sheetFormatPr defaultRowHeight="14.25" x14ac:dyDescent="0.2"/>
  <cols>
    <col min="1" max="1" width="27.5" customWidth="1"/>
    <col min="2" max="2" width="15.375" bestFit="1" customWidth="1"/>
    <col min="3" max="3" width="11.75" bestFit="1" customWidth="1"/>
    <col min="4" max="4" width="9.375" style="5" bestFit="1" customWidth="1"/>
    <col min="5" max="6" width="11.75" bestFit="1" customWidth="1"/>
    <col min="7" max="7" width="13.75" customWidth="1"/>
  </cols>
  <sheetData>
    <row r="1" spans="1:7" ht="20.25" x14ac:dyDescent="0.2">
      <c r="A1" s="1" t="s">
        <v>66</v>
      </c>
    </row>
    <row r="2" spans="1:7" ht="21.75" customHeight="1" x14ac:dyDescent="0.2">
      <c r="A2" s="2" t="s">
        <v>0</v>
      </c>
    </row>
    <row r="3" spans="1:7" ht="12.75" customHeight="1" x14ac:dyDescent="0.2">
      <c r="A3" s="14" t="s">
        <v>71</v>
      </c>
    </row>
    <row r="4" spans="1:7" ht="12.75" customHeight="1" x14ac:dyDescent="0.2">
      <c r="A4" s="3" t="s">
        <v>70</v>
      </c>
    </row>
    <row r="6" spans="1:7" s="5" customFormat="1" ht="12.75" customHeight="1" x14ac:dyDescent="0.2">
      <c r="A6" s="6" t="s">
        <v>2</v>
      </c>
      <c r="B6" s="6" t="s">
        <v>3</v>
      </c>
      <c r="C6" s="6" t="s">
        <v>4</v>
      </c>
      <c r="D6" s="6" t="s">
        <v>69</v>
      </c>
      <c r="E6" s="6" t="s">
        <v>5</v>
      </c>
      <c r="F6" s="6" t="s">
        <v>6</v>
      </c>
      <c r="G6" s="6" t="s">
        <v>7</v>
      </c>
    </row>
    <row r="7" spans="1:7" ht="12.75" customHeight="1" x14ac:dyDescent="0.2">
      <c r="A7" s="4" t="s">
        <v>8</v>
      </c>
      <c r="B7" s="22">
        <v>-23356025.870000001</v>
      </c>
      <c r="C7" s="23">
        <v>-13923331.1</v>
      </c>
      <c r="D7" s="24">
        <v>0.59609999999999996</v>
      </c>
      <c r="E7" s="23">
        <v>-13024830.279999999</v>
      </c>
      <c r="F7" s="23">
        <v>-12167616.890000001</v>
      </c>
      <c r="G7" s="23">
        <v>-11360807.199999999</v>
      </c>
    </row>
    <row r="8" spans="1:7" ht="12.75" customHeight="1" x14ac:dyDescent="0.2">
      <c r="A8" s="4" t="s">
        <v>9</v>
      </c>
      <c r="B8" s="22">
        <v>-1860000</v>
      </c>
      <c r="C8" s="23">
        <v>-1070913.93</v>
      </c>
      <c r="D8" s="24">
        <v>0.57579999999999998</v>
      </c>
      <c r="E8" s="23">
        <v>-1104730.3</v>
      </c>
      <c r="F8" s="23">
        <v>-1225996.04</v>
      </c>
      <c r="G8" s="23">
        <v>-1148766.96</v>
      </c>
    </row>
    <row r="9" spans="1:7" ht="12.75" customHeight="1" x14ac:dyDescent="0.2">
      <c r="A9" s="4" t="s">
        <v>10</v>
      </c>
      <c r="B9" s="22">
        <v>-1160000</v>
      </c>
      <c r="C9" s="23">
        <v>-727352.27</v>
      </c>
      <c r="D9" s="24">
        <v>0.627</v>
      </c>
      <c r="E9" s="23">
        <v>-669967.6</v>
      </c>
      <c r="F9" s="23">
        <v>-640804.27</v>
      </c>
      <c r="G9" s="23">
        <v>-552126.62</v>
      </c>
    </row>
    <row r="10" spans="1:7" ht="12.75" customHeight="1" x14ac:dyDescent="0.2">
      <c r="A10" s="4" t="s">
        <v>11</v>
      </c>
      <c r="B10" s="22">
        <v>-106500</v>
      </c>
      <c r="C10" s="23">
        <v>-1547125.18</v>
      </c>
      <c r="D10" s="24">
        <v>14.526999999999999</v>
      </c>
      <c r="E10" s="23">
        <v>-21375.74</v>
      </c>
      <c r="F10" s="23">
        <v>-722324.09</v>
      </c>
      <c r="G10" s="23">
        <v>-64057.89</v>
      </c>
    </row>
    <row r="11" spans="1:7" ht="12.75" customHeight="1" x14ac:dyDescent="0.2">
      <c r="A11" s="4" t="s">
        <v>12</v>
      </c>
      <c r="B11" s="22">
        <v>-1185675</v>
      </c>
      <c r="C11" s="23">
        <v>-864335.61</v>
      </c>
      <c r="D11" s="24">
        <v>0.72899999999999998</v>
      </c>
      <c r="E11" s="23">
        <v>-539948.34</v>
      </c>
      <c r="F11" s="23">
        <v>-640767.5</v>
      </c>
      <c r="G11" s="23">
        <v>-528754.44999999995</v>
      </c>
    </row>
    <row r="12" spans="1:7" ht="12.75" customHeight="1" x14ac:dyDescent="0.2">
      <c r="A12" s="4" t="s">
        <v>13</v>
      </c>
      <c r="B12" s="22">
        <v>-200000</v>
      </c>
      <c r="C12" s="23">
        <v>-101386.23</v>
      </c>
      <c r="D12" s="24">
        <v>0.50690000000000002</v>
      </c>
      <c r="E12" s="23">
        <v>-95551</v>
      </c>
      <c r="F12" s="23">
        <v>-102113.31</v>
      </c>
      <c r="G12" s="23">
        <v>-93934.93</v>
      </c>
    </row>
    <row r="13" spans="1:7" ht="12.75" customHeight="1" x14ac:dyDescent="0.2">
      <c r="A13" s="4" t="s">
        <v>14</v>
      </c>
      <c r="B13" s="22">
        <v>-398112.5</v>
      </c>
      <c r="C13" s="23">
        <v>-165880.20000000001</v>
      </c>
      <c r="D13" s="24">
        <v>0.41670000000000001</v>
      </c>
      <c r="E13" s="23">
        <v>-172345.8</v>
      </c>
      <c r="F13" s="23">
        <v>-187656</v>
      </c>
      <c r="G13" s="23">
        <v>-187347.48</v>
      </c>
    </row>
    <row r="14" spans="1:7" ht="12.75" customHeight="1" x14ac:dyDescent="0.2">
      <c r="A14" s="4" t="s">
        <v>15</v>
      </c>
      <c r="B14" s="22">
        <v>-23560185.530000001</v>
      </c>
      <c r="C14" s="23">
        <v>-11295207.66</v>
      </c>
      <c r="D14" s="24">
        <v>0.47939999999999999</v>
      </c>
      <c r="E14" s="23">
        <v>-10623910.01</v>
      </c>
      <c r="F14" s="23">
        <v>-10619086.310000001</v>
      </c>
      <c r="G14" s="23">
        <v>-10438666.310000001</v>
      </c>
    </row>
    <row r="15" spans="1:7" ht="12.75" customHeight="1" x14ac:dyDescent="0.2">
      <c r="A15" s="4" t="s">
        <v>16</v>
      </c>
      <c r="B15" s="22">
        <v>0</v>
      </c>
      <c r="C15" s="23">
        <v>-740916.34</v>
      </c>
      <c r="D15" s="24">
        <v>0</v>
      </c>
      <c r="E15" s="23">
        <v>-235220.12</v>
      </c>
      <c r="F15" s="23">
        <v>-907779.84</v>
      </c>
      <c r="G15" s="23">
        <v>-377883.36</v>
      </c>
    </row>
    <row r="16" spans="1:7" ht="12.75" customHeight="1" x14ac:dyDescent="0.2">
      <c r="A16" s="4" t="s">
        <v>17</v>
      </c>
      <c r="B16" s="22">
        <v>-911600</v>
      </c>
      <c r="C16" s="23">
        <v>-524821.01</v>
      </c>
      <c r="D16" s="24">
        <v>0.57569999999999999</v>
      </c>
      <c r="E16" s="23">
        <v>-562229.42000000004</v>
      </c>
      <c r="F16" s="23">
        <v>-523890.82</v>
      </c>
      <c r="G16" s="23">
        <v>-479220.32</v>
      </c>
    </row>
    <row r="17" spans="1:7" ht="12.75" customHeight="1" x14ac:dyDescent="0.2">
      <c r="A17" s="4" t="s">
        <v>18</v>
      </c>
      <c r="B17" s="22">
        <v>-1067500</v>
      </c>
      <c r="C17" s="23">
        <v>-313173.28000000003</v>
      </c>
      <c r="D17" s="24">
        <v>0.29339999999999999</v>
      </c>
      <c r="E17" s="23">
        <v>-321238.51</v>
      </c>
      <c r="F17" s="23">
        <v>-261072.72</v>
      </c>
      <c r="G17" s="23">
        <v>-176842.28</v>
      </c>
    </row>
    <row r="18" spans="1:7" ht="12.75" customHeight="1" x14ac:dyDescent="0.2">
      <c r="A18" s="4" t="s">
        <v>19</v>
      </c>
      <c r="B18" s="22">
        <v>-7490000</v>
      </c>
      <c r="C18" s="23">
        <v>-3859588.37</v>
      </c>
      <c r="D18" s="24">
        <v>0.51529999999999998</v>
      </c>
      <c r="E18" s="23">
        <v>-3758742.6</v>
      </c>
      <c r="F18" s="23">
        <v>-3527564.69</v>
      </c>
      <c r="G18" s="23">
        <v>-3351167.53</v>
      </c>
    </row>
    <row r="19" spans="1:7" ht="12.75" customHeight="1" x14ac:dyDescent="0.2">
      <c r="A19" s="4" t="s">
        <v>20</v>
      </c>
      <c r="B19" s="22">
        <v>-951770</v>
      </c>
      <c r="C19" s="23">
        <v>-773840.67</v>
      </c>
      <c r="D19" s="24">
        <v>0.81310000000000004</v>
      </c>
      <c r="E19" s="23">
        <v>-564469.51</v>
      </c>
      <c r="F19" s="23">
        <v>-503707.26</v>
      </c>
      <c r="G19" s="23">
        <v>-771491.35</v>
      </c>
    </row>
    <row r="20" spans="1:7" ht="12.75" customHeight="1" x14ac:dyDescent="0.2">
      <c r="A20" s="4" t="s">
        <v>21</v>
      </c>
      <c r="B20" s="22">
        <v>-141750</v>
      </c>
      <c r="C20" s="23">
        <v>-135239.09</v>
      </c>
      <c r="D20" s="24">
        <v>0.95409999999999995</v>
      </c>
      <c r="E20" s="23">
        <v>-65883.649999999994</v>
      </c>
      <c r="F20" s="23">
        <v>-25159.96</v>
      </c>
      <c r="G20" s="23">
        <v>-56045.96</v>
      </c>
    </row>
    <row r="21" spans="1:7" ht="12.75" customHeight="1" x14ac:dyDescent="0.2">
      <c r="A21" s="4" t="s">
        <v>22</v>
      </c>
      <c r="B21" s="22">
        <v>-1548304.76</v>
      </c>
      <c r="C21" s="23">
        <v>-1723539.63</v>
      </c>
      <c r="D21" s="24">
        <v>1.1132</v>
      </c>
      <c r="E21" s="23">
        <v>-605604.31999999995</v>
      </c>
      <c r="F21" s="23">
        <v>-1734566.58</v>
      </c>
      <c r="G21" s="23">
        <v>-1927149.96</v>
      </c>
    </row>
    <row r="22" spans="1:7" ht="12.75" customHeight="1" x14ac:dyDescent="0.2">
      <c r="A22" s="4" t="s">
        <v>23</v>
      </c>
      <c r="B22" s="22">
        <v>-66500</v>
      </c>
      <c r="C22" s="23">
        <v>0</v>
      </c>
      <c r="D22" s="24">
        <v>0</v>
      </c>
      <c r="E22" s="23">
        <v>0</v>
      </c>
      <c r="F22" s="23">
        <v>0</v>
      </c>
      <c r="G22" s="23">
        <v>0</v>
      </c>
    </row>
    <row r="23" spans="1:7" ht="12.75" customHeight="1" x14ac:dyDescent="0.2">
      <c r="A23" s="4" t="s">
        <v>24</v>
      </c>
      <c r="B23" s="22">
        <v>-673731</v>
      </c>
      <c r="C23" s="23">
        <v>-1053702.3400000001</v>
      </c>
      <c r="D23" s="24">
        <v>1.5640000000000001</v>
      </c>
      <c r="E23" s="23">
        <v>-665713.67000000004</v>
      </c>
      <c r="F23" s="23">
        <v>-1398762.51</v>
      </c>
      <c r="G23" s="23">
        <v>-284460.34999999998</v>
      </c>
    </row>
    <row r="24" spans="1:7" ht="12.75" customHeight="1" x14ac:dyDescent="0.2">
      <c r="A24" s="4" t="s">
        <v>25</v>
      </c>
      <c r="B24" s="22">
        <v>-445000</v>
      </c>
      <c r="C24" s="23">
        <v>-239219.91</v>
      </c>
      <c r="D24" s="24">
        <v>0.53759999999999997</v>
      </c>
      <c r="E24" s="23">
        <v>-272297.77</v>
      </c>
      <c r="F24" s="23">
        <v>-312563.33</v>
      </c>
      <c r="G24" s="23">
        <v>-254646.21</v>
      </c>
    </row>
    <row r="25" spans="1:7" ht="12.75" customHeight="1" x14ac:dyDescent="0.2">
      <c r="A25" s="4" t="s">
        <v>26</v>
      </c>
      <c r="B25" s="22">
        <v>-537981</v>
      </c>
      <c r="C25" s="23">
        <v>-269299</v>
      </c>
      <c r="D25" s="24">
        <v>0.50060000000000004</v>
      </c>
      <c r="E25" s="23">
        <v>-299819</v>
      </c>
      <c r="F25" s="23">
        <v>-249246</v>
      </c>
      <c r="G25" s="23">
        <v>-269246</v>
      </c>
    </row>
    <row r="26" spans="1:7" ht="12.75" customHeight="1" x14ac:dyDescent="0.2">
      <c r="A26" s="4" t="s">
        <v>27</v>
      </c>
      <c r="B26" s="22">
        <v>0</v>
      </c>
      <c r="C26" s="23">
        <v>0</v>
      </c>
      <c r="D26" s="24">
        <v>0</v>
      </c>
      <c r="E26" s="23">
        <v>0</v>
      </c>
      <c r="F26" s="23">
        <v>0</v>
      </c>
      <c r="G26" s="23">
        <v>0</v>
      </c>
    </row>
    <row r="27" spans="1:7" ht="12.75" customHeight="1" x14ac:dyDescent="0.2">
      <c r="A27" s="4" t="s">
        <v>28</v>
      </c>
      <c r="B27" s="22">
        <v>-19400</v>
      </c>
      <c r="C27" s="23">
        <v>-27081.77</v>
      </c>
      <c r="D27" s="24">
        <v>1.3959999999999999</v>
      </c>
      <c r="E27" s="23">
        <v>-439845.88</v>
      </c>
      <c r="F27" s="23">
        <v>-6018.58</v>
      </c>
      <c r="G27" s="23">
        <v>-19580</v>
      </c>
    </row>
    <row r="28" spans="1:7" ht="12.75" customHeight="1" x14ac:dyDescent="0.2">
      <c r="A28" s="4" t="s">
        <v>29</v>
      </c>
      <c r="B28" s="22">
        <v>-423173.81</v>
      </c>
      <c r="C28" s="23">
        <v>-211586.88</v>
      </c>
      <c r="D28" s="24">
        <v>0.5</v>
      </c>
      <c r="E28" s="23">
        <v>-205272.12</v>
      </c>
      <c r="F28" s="23">
        <v>-190764.84</v>
      </c>
      <c r="G28" s="23">
        <v>-184087.92</v>
      </c>
    </row>
    <row r="29" spans="1:7" ht="12.75" customHeight="1" x14ac:dyDescent="0.2">
      <c r="A29" s="4" t="s">
        <v>30</v>
      </c>
      <c r="B29" s="22">
        <v>-2613067.48</v>
      </c>
      <c r="C29" s="23">
        <v>0</v>
      </c>
      <c r="D29" s="24">
        <v>0</v>
      </c>
      <c r="E29" s="23">
        <v>0</v>
      </c>
      <c r="F29" s="23">
        <v>0</v>
      </c>
      <c r="G29" s="23">
        <v>0</v>
      </c>
    </row>
    <row r="30" spans="1:7" ht="12.75" customHeight="1" x14ac:dyDescent="0.2">
      <c r="A30" s="4" t="s">
        <v>31</v>
      </c>
      <c r="B30" s="22">
        <v>-3901740.51</v>
      </c>
      <c r="C30" s="23">
        <v>-2040870.36</v>
      </c>
      <c r="D30" s="24">
        <v>0.52310000000000001</v>
      </c>
      <c r="E30" s="23">
        <v>-2097196.92</v>
      </c>
      <c r="F30" s="23">
        <v>-2941323.44</v>
      </c>
      <c r="G30" s="23">
        <v>-3709061.72</v>
      </c>
    </row>
    <row r="31" spans="1:7" x14ac:dyDescent="0.2">
      <c r="B31" s="7">
        <f>SUM(B7:B30)</f>
        <v>-72618017.460000008</v>
      </c>
      <c r="C31" s="7">
        <f>SUM(C7:C30)</f>
        <v>-41608410.830000013</v>
      </c>
      <c r="D31" s="8">
        <f>+C31/B31</f>
        <v>0.57297640840882313</v>
      </c>
      <c r="E31" s="7">
        <f t="shared" ref="E31:G31" si="0">SUM(E7:E30)</f>
        <v>-36346192.56000001</v>
      </c>
      <c r="F31" s="7">
        <f t="shared" si="0"/>
        <v>-38888784.979999997</v>
      </c>
      <c r="G31" s="7">
        <f t="shared" si="0"/>
        <v>-36235344.800000012</v>
      </c>
    </row>
    <row r="38" spans="1:1" x14ac:dyDescent="0.2">
      <c r="A38" s="4" t="s">
        <v>72</v>
      </c>
    </row>
  </sheetData>
  <pageMargins left="0.24" right="0.24" top="0.66" bottom="0.72" header="0.5" footer="0.5"/>
  <pageSetup scale="9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4.375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64</v>
      </c>
    </row>
    <row r="3" spans="1:7" x14ac:dyDescent="0.2">
      <c r="A3" s="9" t="str">
        <f>+'City Wide'!A3</f>
        <v>Period  1 - 6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7" t="s">
        <v>40</v>
      </c>
      <c r="B7" s="15" t="s">
        <v>1</v>
      </c>
      <c r="C7" s="15" t="s">
        <v>1</v>
      </c>
      <c r="D7" s="16" t="s">
        <v>1</v>
      </c>
      <c r="E7" s="15" t="s">
        <v>1</v>
      </c>
      <c r="F7" s="15" t="s">
        <v>1</v>
      </c>
      <c r="G7" s="15" t="s">
        <v>1</v>
      </c>
    </row>
    <row r="8" spans="1:7" x14ac:dyDescent="0.2">
      <c r="A8" s="4" t="s">
        <v>11</v>
      </c>
      <c r="B8" s="22">
        <v>-100000</v>
      </c>
      <c r="C8" s="45">
        <v>-1521682.05</v>
      </c>
      <c r="D8" s="24">
        <v>15.216799999999999</v>
      </c>
      <c r="E8" s="45">
        <v>-562.73</v>
      </c>
      <c r="F8" s="45">
        <v>-703265.53</v>
      </c>
      <c r="G8" s="45">
        <v>-41093.199999999997</v>
      </c>
    </row>
    <row r="9" spans="1:7" x14ac:dyDescent="0.2">
      <c r="A9" s="4" t="s">
        <v>15</v>
      </c>
      <c r="B9" s="22">
        <v>-9361742</v>
      </c>
      <c r="C9" s="45">
        <v>-4895307.67</v>
      </c>
      <c r="D9" s="24">
        <v>0.52290000000000003</v>
      </c>
      <c r="E9" s="45">
        <v>-4528992.3600000003</v>
      </c>
      <c r="F9" s="45">
        <v>-4686793.51</v>
      </c>
      <c r="G9" s="45">
        <v>-4777062.18</v>
      </c>
    </row>
    <row r="10" spans="1:7" x14ac:dyDescent="0.2">
      <c r="A10" s="4" t="s">
        <v>16</v>
      </c>
      <c r="B10" s="22">
        <v>0</v>
      </c>
      <c r="C10" s="45">
        <v>0</v>
      </c>
      <c r="D10" s="24">
        <v>0</v>
      </c>
      <c r="E10" s="45">
        <v>0</v>
      </c>
      <c r="F10" s="45">
        <v>0</v>
      </c>
      <c r="G10" s="45">
        <v>0</v>
      </c>
    </row>
    <row r="11" spans="1:7" x14ac:dyDescent="0.2">
      <c r="A11" s="4" t="s">
        <v>20</v>
      </c>
      <c r="B11" s="22">
        <v>-240000</v>
      </c>
      <c r="C11" s="45">
        <v>-176319.27</v>
      </c>
      <c r="D11" s="24">
        <v>0.73470000000000002</v>
      </c>
      <c r="E11" s="45">
        <v>-123180.68</v>
      </c>
      <c r="F11" s="45">
        <v>-117306.91</v>
      </c>
      <c r="G11" s="45">
        <v>-198366.03</v>
      </c>
    </row>
    <row r="12" spans="1:7" x14ac:dyDescent="0.2">
      <c r="A12" s="4" t="s">
        <v>22</v>
      </c>
      <c r="B12" s="22">
        <v>0</v>
      </c>
      <c r="C12" s="45">
        <v>0</v>
      </c>
      <c r="D12" s="24">
        <v>0</v>
      </c>
      <c r="E12" s="45">
        <v>0</v>
      </c>
      <c r="F12" s="45">
        <v>0</v>
      </c>
      <c r="G12" s="45">
        <v>0</v>
      </c>
    </row>
    <row r="13" spans="1:7" x14ac:dyDescent="0.2">
      <c r="A13" s="4" t="s">
        <v>24</v>
      </c>
      <c r="B13" s="22">
        <v>-3000</v>
      </c>
      <c r="C13" s="45">
        <v>-221293.64</v>
      </c>
      <c r="D13" s="24">
        <v>73.764499999999998</v>
      </c>
      <c r="E13" s="45">
        <v>-207249.13</v>
      </c>
      <c r="F13" s="45">
        <v>-9937.5</v>
      </c>
      <c r="G13" s="45">
        <v>-5.33</v>
      </c>
    </row>
    <row r="14" spans="1:7" x14ac:dyDescent="0.2">
      <c r="A14" s="4" t="s">
        <v>28</v>
      </c>
      <c r="B14" s="22">
        <v>0</v>
      </c>
      <c r="C14" s="45">
        <v>0</v>
      </c>
      <c r="D14" s="24">
        <v>0</v>
      </c>
      <c r="E14" s="45">
        <v>0</v>
      </c>
      <c r="F14" s="45">
        <v>0</v>
      </c>
      <c r="G14" s="45">
        <v>0</v>
      </c>
    </row>
    <row r="15" spans="1:7" x14ac:dyDescent="0.2">
      <c r="A15" s="4" t="s">
        <v>30</v>
      </c>
      <c r="B15" s="22">
        <v>-200000</v>
      </c>
      <c r="C15" s="45">
        <v>0</v>
      </c>
      <c r="D15" s="24">
        <v>0</v>
      </c>
      <c r="E15" s="45">
        <v>0</v>
      </c>
      <c r="F15" s="45">
        <v>0</v>
      </c>
      <c r="G15" s="45">
        <v>0</v>
      </c>
    </row>
    <row r="16" spans="1:7" x14ac:dyDescent="0.2">
      <c r="A16" s="4" t="s">
        <v>31</v>
      </c>
      <c r="B16" s="22">
        <v>0</v>
      </c>
      <c r="C16" s="45">
        <v>0</v>
      </c>
      <c r="D16" s="24">
        <v>0</v>
      </c>
      <c r="E16" s="45">
        <v>0</v>
      </c>
      <c r="F16" s="45">
        <v>0</v>
      </c>
      <c r="G16" s="45">
        <v>0</v>
      </c>
    </row>
    <row r="17" spans="1:7" x14ac:dyDescent="0.2">
      <c r="A17" s="10" t="s">
        <v>40</v>
      </c>
      <c r="B17" s="7">
        <v>-9904742</v>
      </c>
      <c r="C17" s="44">
        <v>-6814602.6299999999</v>
      </c>
      <c r="D17" s="27">
        <v>0.68799999999999994</v>
      </c>
      <c r="E17" s="44">
        <v>-4859984.9000000004</v>
      </c>
      <c r="F17" s="44">
        <v>-5517303.4500000002</v>
      </c>
      <c r="G17" s="44">
        <v>-5016526.74</v>
      </c>
    </row>
    <row r="19" spans="1:7" x14ac:dyDescent="0.2">
      <c r="B19" s="22"/>
      <c r="C19" s="63"/>
      <c r="D19" s="24"/>
    </row>
    <row r="21" spans="1:7" x14ac:dyDescent="0.2">
      <c r="B21" s="64"/>
      <c r="C21" s="64"/>
      <c r="D21" s="65"/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8"/>
  <sheetViews>
    <sheetView workbookViewId="0"/>
  </sheetViews>
  <sheetFormatPr defaultRowHeight="14.25" x14ac:dyDescent="0.2"/>
  <cols>
    <col min="1" max="1" width="23.5" bestFit="1" customWidth="1"/>
    <col min="2" max="2" width="9.12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52</v>
      </c>
    </row>
    <row r="3" spans="1:7" x14ac:dyDescent="0.2">
      <c r="A3" s="9" t="str">
        <f>+'City Wide'!A3</f>
        <v>Period  1 - 6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7" t="s">
        <v>41</v>
      </c>
      <c r="B7" s="15" t="s">
        <v>1</v>
      </c>
      <c r="C7" s="15" t="s">
        <v>1</v>
      </c>
      <c r="D7" s="16" t="s">
        <v>1</v>
      </c>
      <c r="E7" s="15" t="s">
        <v>1</v>
      </c>
      <c r="F7" s="15" t="s">
        <v>1</v>
      </c>
      <c r="G7" s="15" t="s">
        <v>1</v>
      </c>
    </row>
    <row r="8" spans="1:7" x14ac:dyDescent="0.2">
      <c r="A8" s="4" t="s">
        <v>15</v>
      </c>
      <c r="B8" s="22">
        <v>-47502.53</v>
      </c>
      <c r="C8" s="47">
        <v>-27011.51</v>
      </c>
      <c r="D8" s="24">
        <v>0.56859999999999999</v>
      </c>
      <c r="E8" s="47">
        <v>-25609.08</v>
      </c>
      <c r="F8" s="47">
        <v>-17356.580000000002</v>
      </c>
      <c r="G8" s="47">
        <v>-17030.22</v>
      </c>
    </row>
    <row r="9" spans="1:7" x14ac:dyDescent="0.2">
      <c r="A9" s="4" t="s">
        <v>24</v>
      </c>
      <c r="B9" s="22">
        <v>0</v>
      </c>
      <c r="C9" s="47">
        <v>-1170</v>
      </c>
      <c r="D9" s="24">
        <v>0</v>
      </c>
      <c r="E9" s="47">
        <v>0</v>
      </c>
      <c r="F9" s="47">
        <v>0</v>
      </c>
      <c r="G9" s="47">
        <v>0</v>
      </c>
    </row>
    <row r="10" spans="1:7" x14ac:dyDescent="0.2">
      <c r="A10" s="10" t="s">
        <v>41</v>
      </c>
      <c r="B10" s="7">
        <v>-47502.53</v>
      </c>
      <c r="C10" s="46">
        <v>-28181.51</v>
      </c>
      <c r="D10" s="27">
        <v>0.59330000000000005</v>
      </c>
      <c r="E10" s="46">
        <v>-25609.08</v>
      </c>
      <c r="F10" s="46">
        <v>-17356.580000000002</v>
      </c>
      <c r="G10" s="46">
        <v>-17030.22</v>
      </c>
    </row>
    <row r="38" spans="1:1" x14ac:dyDescent="0.2">
      <c r="A38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9"/>
  <sheetViews>
    <sheetView workbookViewId="0">
      <selection activeCell="D1" sqref="D1:D1048576"/>
    </sheetView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60</v>
      </c>
    </row>
    <row r="3" spans="1:7" x14ac:dyDescent="0.2">
      <c r="A3" s="9" t="str">
        <f>+'City Wide'!A3</f>
        <v>Period  1 - 6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7" t="s">
        <v>42</v>
      </c>
      <c r="B7" s="15" t="s">
        <v>1</v>
      </c>
      <c r="C7" s="15" t="s">
        <v>1</v>
      </c>
      <c r="D7" s="16" t="s">
        <v>1</v>
      </c>
      <c r="E7" s="15" t="s">
        <v>1</v>
      </c>
      <c r="F7" s="15" t="s">
        <v>1</v>
      </c>
      <c r="G7" s="15" t="s">
        <v>1</v>
      </c>
    </row>
    <row r="8" spans="1:7" x14ac:dyDescent="0.2">
      <c r="A8" s="4" t="s">
        <v>15</v>
      </c>
      <c r="B8" s="22">
        <v>-3423969</v>
      </c>
      <c r="C8" s="49">
        <v>-1763062.02</v>
      </c>
      <c r="D8" s="24">
        <v>0.51490000000000002</v>
      </c>
      <c r="E8" s="49">
        <v>-1673928.85</v>
      </c>
      <c r="F8" s="49">
        <v>-1544594.49</v>
      </c>
      <c r="G8" s="49">
        <v>-1479178.61</v>
      </c>
    </row>
    <row r="9" spans="1:7" x14ac:dyDescent="0.2">
      <c r="A9" s="4" t="s">
        <v>20</v>
      </c>
      <c r="B9" s="22">
        <v>-5000</v>
      </c>
      <c r="C9" s="49">
        <v>-5727.74</v>
      </c>
      <c r="D9" s="24">
        <v>1.1455</v>
      </c>
      <c r="E9" s="49">
        <v>-4836.53</v>
      </c>
      <c r="F9" s="49">
        <v>-3326.06</v>
      </c>
      <c r="G9" s="49">
        <v>-4160.05</v>
      </c>
    </row>
    <row r="10" spans="1:7" x14ac:dyDescent="0.2">
      <c r="A10" s="4" t="s">
        <v>24</v>
      </c>
      <c r="B10" s="22">
        <v>0</v>
      </c>
      <c r="C10" s="49">
        <v>-301.88</v>
      </c>
      <c r="D10" s="24">
        <v>0</v>
      </c>
      <c r="E10" s="49">
        <v>-221.92</v>
      </c>
      <c r="F10" s="49">
        <v>-199.81</v>
      </c>
      <c r="G10" s="49">
        <v>-5.82</v>
      </c>
    </row>
    <row r="11" spans="1:7" x14ac:dyDescent="0.2">
      <c r="A11" s="4" t="s">
        <v>30</v>
      </c>
      <c r="B11" s="22">
        <v>0</v>
      </c>
      <c r="C11" s="49">
        <v>0</v>
      </c>
      <c r="D11" s="24">
        <v>0</v>
      </c>
      <c r="E11" s="49">
        <v>0</v>
      </c>
      <c r="F11" s="49">
        <v>0</v>
      </c>
      <c r="G11" s="49">
        <v>0</v>
      </c>
    </row>
    <row r="12" spans="1:7" x14ac:dyDescent="0.2">
      <c r="A12" s="10" t="s">
        <v>42</v>
      </c>
      <c r="B12" s="7">
        <v>-3428969</v>
      </c>
      <c r="C12" s="48">
        <v>-1769091.64</v>
      </c>
      <c r="D12" s="27">
        <v>0.51590000000000003</v>
      </c>
      <c r="E12" s="48">
        <v>-1678987.3</v>
      </c>
      <c r="F12" s="48">
        <v>-1548120.36</v>
      </c>
      <c r="G12" s="48">
        <v>-1483344.48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56</v>
      </c>
    </row>
    <row r="3" spans="1:7" x14ac:dyDescent="0.2">
      <c r="A3" s="9" t="str">
        <f>+'City Wide'!A3</f>
        <v>Period  1 - 6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7" t="s">
        <v>43</v>
      </c>
      <c r="B7" s="15" t="s">
        <v>1</v>
      </c>
      <c r="C7" s="15" t="s">
        <v>1</v>
      </c>
      <c r="D7" s="16" t="s">
        <v>1</v>
      </c>
      <c r="E7" s="15" t="s">
        <v>1</v>
      </c>
      <c r="F7" s="15" t="s">
        <v>1</v>
      </c>
      <c r="G7" s="15" t="s">
        <v>1</v>
      </c>
    </row>
    <row r="8" spans="1:7" x14ac:dyDescent="0.2">
      <c r="A8" s="4" t="s">
        <v>18</v>
      </c>
      <c r="B8" s="22">
        <v>0</v>
      </c>
      <c r="C8" s="51">
        <v>-27591.72</v>
      </c>
      <c r="D8" s="24">
        <v>0</v>
      </c>
      <c r="E8" s="51">
        <v>-8859.2800000000007</v>
      </c>
      <c r="F8" s="51">
        <v>-5360.59</v>
      </c>
      <c r="G8" s="51">
        <v>0</v>
      </c>
    </row>
    <row r="9" spans="1:7" x14ac:dyDescent="0.2">
      <c r="A9" s="4" t="s">
        <v>21</v>
      </c>
      <c r="B9" s="22">
        <v>0</v>
      </c>
      <c r="C9" s="51">
        <v>0</v>
      </c>
      <c r="D9" s="24">
        <v>0</v>
      </c>
      <c r="E9" s="51">
        <v>0</v>
      </c>
      <c r="F9" s="51">
        <v>0</v>
      </c>
      <c r="G9" s="51">
        <v>0</v>
      </c>
    </row>
    <row r="10" spans="1:7" x14ac:dyDescent="0.2">
      <c r="A10" s="4" t="s">
        <v>24</v>
      </c>
      <c r="B10" s="22">
        <v>0</v>
      </c>
      <c r="C10" s="51">
        <v>0</v>
      </c>
      <c r="D10" s="24">
        <v>0</v>
      </c>
      <c r="E10" s="51">
        <v>-39296.980000000003</v>
      </c>
      <c r="F10" s="51">
        <v>-43757.05</v>
      </c>
      <c r="G10" s="51">
        <v>-41515.97</v>
      </c>
    </row>
    <row r="11" spans="1:7" x14ac:dyDescent="0.2">
      <c r="A11" s="4" t="s">
        <v>28</v>
      </c>
      <c r="B11" s="22">
        <v>0</v>
      </c>
      <c r="C11" s="51">
        <v>0</v>
      </c>
      <c r="D11" s="24">
        <v>0</v>
      </c>
      <c r="E11" s="51">
        <v>0</v>
      </c>
      <c r="F11" s="51">
        <v>0</v>
      </c>
      <c r="G11" s="51">
        <v>0</v>
      </c>
    </row>
    <row r="12" spans="1:7" x14ac:dyDescent="0.2">
      <c r="A12" s="4" t="s">
        <v>30</v>
      </c>
      <c r="B12" s="22">
        <v>0</v>
      </c>
      <c r="C12" s="51">
        <v>0</v>
      </c>
      <c r="D12" s="24">
        <v>0</v>
      </c>
      <c r="E12" s="51">
        <v>0</v>
      </c>
      <c r="F12" s="51">
        <v>0</v>
      </c>
      <c r="G12" s="51">
        <v>0</v>
      </c>
    </row>
    <row r="13" spans="1:7" x14ac:dyDescent="0.2">
      <c r="A13" s="4" t="s">
        <v>31</v>
      </c>
      <c r="B13" s="22">
        <v>-20000</v>
      </c>
      <c r="C13" s="51">
        <v>-10000.02</v>
      </c>
      <c r="D13" s="24">
        <v>0.5</v>
      </c>
      <c r="E13" s="51">
        <v>-66250.02</v>
      </c>
      <c r="F13" s="51">
        <v>-58997.52</v>
      </c>
      <c r="G13" s="51">
        <v>-27499.98</v>
      </c>
    </row>
    <row r="14" spans="1:7" x14ac:dyDescent="0.2">
      <c r="A14" s="10" t="s">
        <v>43</v>
      </c>
      <c r="B14" s="7">
        <v>-20000</v>
      </c>
      <c r="C14" s="50">
        <v>-37591.74</v>
      </c>
      <c r="D14" s="27">
        <v>1.8795999999999999</v>
      </c>
      <c r="E14" s="50">
        <v>-114406.28</v>
      </c>
      <c r="F14" s="50">
        <v>-108115.16</v>
      </c>
      <c r="G14" s="50">
        <v>-69015.95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59</v>
      </c>
    </row>
    <row r="3" spans="1:7" x14ac:dyDescent="0.2">
      <c r="A3" s="9" t="str">
        <f>+'City Wide'!A3</f>
        <v>Period  1 - 6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7" t="s">
        <v>44</v>
      </c>
      <c r="B7" s="15" t="s">
        <v>1</v>
      </c>
      <c r="C7" s="15" t="s">
        <v>1</v>
      </c>
      <c r="D7" s="16" t="s">
        <v>1</v>
      </c>
      <c r="E7" s="15" t="s">
        <v>1</v>
      </c>
      <c r="F7" s="15" t="s">
        <v>1</v>
      </c>
      <c r="G7" s="15" t="s">
        <v>1</v>
      </c>
    </row>
    <row r="8" spans="1:7" x14ac:dyDescent="0.2">
      <c r="A8" s="4" t="s">
        <v>18</v>
      </c>
      <c r="B8" s="22">
        <v>-388000</v>
      </c>
      <c r="C8" s="53">
        <v>-123914.35</v>
      </c>
      <c r="D8" s="24">
        <v>0.31940000000000002</v>
      </c>
      <c r="E8" s="53">
        <v>-144780.97</v>
      </c>
      <c r="F8" s="53">
        <v>-103770.09</v>
      </c>
      <c r="G8" s="53">
        <v>-2712.26</v>
      </c>
    </row>
    <row r="9" spans="1:7" x14ac:dyDescent="0.2">
      <c r="A9" s="4" t="s">
        <v>19</v>
      </c>
      <c r="B9" s="22">
        <v>-181765.03</v>
      </c>
      <c r="C9" s="53">
        <v>-95835.38</v>
      </c>
      <c r="D9" s="24">
        <v>0.5272</v>
      </c>
      <c r="E9" s="53">
        <v>-88269.79</v>
      </c>
      <c r="F9" s="53">
        <v>-66793.13</v>
      </c>
      <c r="G9" s="53">
        <v>-63605.32</v>
      </c>
    </row>
    <row r="10" spans="1:7" x14ac:dyDescent="0.2">
      <c r="A10" s="4" t="s">
        <v>24</v>
      </c>
      <c r="B10" s="22">
        <v>0</v>
      </c>
      <c r="C10" s="53">
        <v>0</v>
      </c>
      <c r="D10" s="24">
        <v>0</v>
      </c>
      <c r="E10" s="53">
        <v>-50</v>
      </c>
      <c r="F10" s="53">
        <v>-15</v>
      </c>
      <c r="G10" s="53">
        <v>0</v>
      </c>
    </row>
    <row r="11" spans="1:7" x14ac:dyDescent="0.2">
      <c r="A11" s="4" t="s">
        <v>31</v>
      </c>
      <c r="B11" s="22">
        <v>0</v>
      </c>
      <c r="C11" s="53">
        <v>0</v>
      </c>
      <c r="D11" s="24">
        <v>0</v>
      </c>
      <c r="E11" s="53">
        <v>-10000.02</v>
      </c>
      <c r="F11" s="53">
        <v>-12279</v>
      </c>
      <c r="G11" s="53">
        <v>-175000.02</v>
      </c>
    </row>
    <row r="12" spans="1:7" x14ac:dyDescent="0.2">
      <c r="A12" s="10" t="s">
        <v>44</v>
      </c>
      <c r="B12" s="7">
        <v>-569765.03</v>
      </c>
      <c r="C12" s="52">
        <v>-219749.73</v>
      </c>
      <c r="D12" s="27">
        <v>0.38569999999999999</v>
      </c>
      <c r="E12" s="52">
        <v>-243100.78</v>
      </c>
      <c r="F12" s="52">
        <v>-182857.22</v>
      </c>
      <c r="G12" s="52">
        <v>-241317.6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style="18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54</v>
      </c>
    </row>
    <row r="3" spans="1:7" x14ac:dyDescent="0.2">
      <c r="A3" s="9" t="str">
        <f>+'City Wide'!A3</f>
        <v>Period  1 - 6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9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7" t="s">
        <v>45</v>
      </c>
      <c r="B7" s="15" t="s">
        <v>1</v>
      </c>
      <c r="C7" s="20" t="s">
        <v>1</v>
      </c>
      <c r="D7" s="16" t="s">
        <v>1</v>
      </c>
      <c r="E7" s="15" t="s">
        <v>1</v>
      </c>
      <c r="F7" s="15" t="s">
        <v>1</v>
      </c>
      <c r="G7" s="15" t="s">
        <v>1</v>
      </c>
    </row>
    <row r="8" spans="1:7" x14ac:dyDescent="0.2">
      <c r="A8" s="4" t="s">
        <v>18</v>
      </c>
      <c r="B8" s="22">
        <v>-350500</v>
      </c>
      <c r="C8" s="55">
        <v>-14131.39</v>
      </c>
      <c r="D8" s="24">
        <v>4.0300000000000002E-2</v>
      </c>
      <c r="E8" s="55">
        <v>-7944.57</v>
      </c>
      <c r="F8" s="55">
        <v>-1119.69</v>
      </c>
      <c r="G8" s="55">
        <v>-47384.09</v>
      </c>
    </row>
    <row r="9" spans="1:7" x14ac:dyDescent="0.2">
      <c r="A9" s="4" t="s">
        <v>20</v>
      </c>
      <c r="B9" s="22">
        <v>-6000</v>
      </c>
      <c r="C9" s="55">
        <v>-10303.120000000001</v>
      </c>
      <c r="D9" s="24">
        <v>1.7172000000000001</v>
      </c>
      <c r="E9" s="55">
        <v>-5616.98</v>
      </c>
      <c r="F9" s="55">
        <v>-4188.09</v>
      </c>
      <c r="G9" s="55">
        <v>-3231.62</v>
      </c>
    </row>
    <row r="10" spans="1:7" x14ac:dyDescent="0.2">
      <c r="A10" s="4" t="s">
        <v>24</v>
      </c>
      <c r="B10" s="22">
        <v>0</v>
      </c>
      <c r="C10" s="55">
        <v>0</v>
      </c>
      <c r="D10" s="24">
        <v>0</v>
      </c>
      <c r="E10" s="55">
        <v>0</v>
      </c>
      <c r="F10" s="55">
        <v>0</v>
      </c>
      <c r="G10" s="55">
        <v>0</v>
      </c>
    </row>
    <row r="11" spans="1:7" x14ac:dyDescent="0.2">
      <c r="A11" s="4" t="s">
        <v>28</v>
      </c>
      <c r="B11" s="22">
        <v>0</v>
      </c>
      <c r="C11" s="55">
        <v>-3617</v>
      </c>
      <c r="D11" s="24">
        <v>0</v>
      </c>
      <c r="E11" s="55">
        <v>-3600</v>
      </c>
      <c r="F11" s="55">
        <v>-3600</v>
      </c>
      <c r="G11" s="55">
        <v>-3625</v>
      </c>
    </row>
    <row r="12" spans="1:7" x14ac:dyDescent="0.2">
      <c r="A12" s="4" t="s">
        <v>30</v>
      </c>
      <c r="B12" s="22">
        <v>-178320.48</v>
      </c>
      <c r="C12" s="55">
        <v>0</v>
      </c>
      <c r="D12" s="24">
        <v>0</v>
      </c>
      <c r="E12" s="55">
        <v>0</v>
      </c>
      <c r="F12" s="55">
        <v>0</v>
      </c>
      <c r="G12" s="55">
        <v>0</v>
      </c>
    </row>
    <row r="13" spans="1:7" x14ac:dyDescent="0.2">
      <c r="A13" s="4" t="s">
        <v>31</v>
      </c>
      <c r="B13" s="22">
        <v>-300000</v>
      </c>
      <c r="C13" s="55">
        <v>-150000</v>
      </c>
      <c r="D13" s="24">
        <v>0.5</v>
      </c>
      <c r="E13" s="55">
        <v>0</v>
      </c>
      <c r="F13" s="55">
        <v>0</v>
      </c>
      <c r="G13" s="55">
        <v>0</v>
      </c>
    </row>
    <row r="14" spans="1:7" x14ac:dyDescent="0.2">
      <c r="A14" s="10" t="s">
        <v>45</v>
      </c>
      <c r="B14" s="7">
        <v>-834820.48</v>
      </c>
      <c r="C14" s="54">
        <v>-178051.51</v>
      </c>
      <c r="D14" s="27">
        <v>0.21329999999999999</v>
      </c>
      <c r="E14" s="54">
        <v>-17161.55</v>
      </c>
      <c r="F14" s="54">
        <v>-8907.7800000000007</v>
      </c>
      <c r="G14" s="54">
        <v>-54240.71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58</v>
      </c>
    </row>
    <row r="3" spans="1:7" x14ac:dyDescent="0.2">
      <c r="A3" s="9" t="str">
        <f>+'City Wide'!A3</f>
        <v>Period  1 - 6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7" t="s">
        <v>46</v>
      </c>
      <c r="B7" s="15" t="s">
        <v>1</v>
      </c>
      <c r="C7" s="15" t="s">
        <v>1</v>
      </c>
      <c r="D7" s="16" t="s">
        <v>1</v>
      </c>
      <c r="E7" s="15" t="s">
        <v>1</v>
      </c>
      <c r="F7" s="15" t="s">
        <v>1</v>
      </c>
      <c r="G7" s="15" t="s">
        <v>1</v>
      </c>
    </row>
    <row r="8" spans="1:7" x14ac:dyDescent="0.2">
      <c r="A8" s="4" t="s">
        <v>8</v>
      </c>
      <c r="B8" s="22">
        <v>-196581.27</v>
      </c>
      <c r="C8" s="57">
        <v>-117502.17</v>
      </c>
      <c r="D8" s="24">
        <v>0.59770000000000001</v>
      </c>
      <c r="E8" s="57">
        <v>-114784.13</v>
      </c>
      <c r="F8" s="57">
        <v>-111644.25</v>
      </c>
      <c r="G8" s="57">
        <v>-118397.41</v>
      </c>
    </row>
    <row r="9" spans="1:7" x14ac:dyDescent="0.2">
      <c r="A9" s="4" t="s">
        <v>20</v>
      </c>
      <c r="B9" s="22">
        <v>-3600</v>
      </c>
      <c r="C9" s="57">
        <v>-1533.58</v>
      </c>
      <c r="D9" s="24">
        <v>0.42599999999999999</v>
      </c>
      <c r="E9" s="57">
        <v>-1828.15</v>
      </c>
      <c r="F9" s="57">
        <v>-1386.35</v>
      </c>
      <c r="G9" s="57">
        <v>-2471.29</v>
      </c>
    </row>
    <row r="10" spans="1:7" x14ac:dyDescent="0.2">
      <c r="A10" s="4" t="s">
        <v>30</v>
      </c>
      <c r="B10" s="22">
        <v>0</v>
      </c>
      <c r="C10" s="57">
        <v>0</v>
      </c>
      <c r="D10" s="24">
        <v>0</v>
      </c>
      <c r="E10" s="57">
        <v>0</v>
      </c>
      <c r="F10" s="57">
        <v>0</v>
      </c>
      <c r="G10" s="57">
        <v>0</v>
      </c>
    </row>
    <row r="11" spans="1:7" x14ac:dyDescent="0.2">
      <c r="A11" s="4" t="s">
        <v>31</v>
      </c>
      <c r="B11" s="22">
        <v>-337439</v>
      </c>
      <c r="C11" s="57">
        <v>-168719.52</v>
      </c>
      <c r="D11" s="24">
        <v>0.5</v>
      </c>
      <c r="E11" s="57">
        <v>-162940.92000000001</v>
      </c>
      <c r="F11" s="57">
        <v>-158194.5</v>
      </c>
      <c r="G11" s="57">
        <v>-152365.87</v>
      </c>
    </row>
    <row r="12" spans="1:7" x14ac:dyDescent="0.2">
      <c r="A12" s="10" t="s">
        <v>46</v>
      </c>
      <c r="B12" s="7">
        <v>-537620.27</v>
      </c>
      <c r="C12" s="56">
        <v>-287755.27</v>
      </c>
      <c r="D12" s="27">
        <v>0.53520000000000001</v>
      </c>
      <c r="E12" s="56">
        <v>-279553.2</v>
      </c>
      <c r="F12" s="56">
        <v>-271225.09999999998</v>
      </c>
      <c r="G12" s="56">
        <v>-273234.57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61</v>
      </c>
    </row>
    <row r="3" spans="1:7" x14ac:dyDescent="0.2">
      <c r="A3" s="9" t="str">
        <f>+'City Wide'!A3</f>
        <v>Period  1 - 6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7" t="s">
        <v>47</v>
      </c>
      <c r="B7" s="15" t="s">
        <v>1</v>
      </c>
      <c r="C7" s="15" t="s">
        <v>1</v>
      </c>
      <c r="D7" s="16" t="s">
        <v>1</v>
      </c>
      <c r="E7" s="15" t="s">
        <v>1</v>
      </c>
      <c r="F7" s="15" t="s">
        <v>1</v>
      </c>
      <c r="G7" s="15" t="s">
        <v>1</v>
      </c>
    </row>
    <row r="8" spans="1:7" x14ac:dyDescent="0.2">
      <c r="A8" s="4" t="s">
        <v>17</v>
      </c>
      <c r="B8" s="22">
        <v>0</v>
      </c>
      <c r="C8" s="59">
        <v>-668.7</v>
      </c>
      <c r="D8" s="24">
        <v>0</v>
      </c>
      <c r="E8" s="59">
        <v>-1327.5</v>
      </c>
      <c r="F8" s="59">
        <v>-838.5</v>
      </c>
      <c r="G8" s="59">
        <v>-793.4</v>
      </c>
    </row>
    <row r="9" spans="1:7" x14ac:dyDescent="0.2">
      <c r="A9" s="4" t="s">
        <v>24</v>
      </c>
      <c r="B9" s="22">
        <v>0</v>
      </c>
      <c r="C9" s="59">
        <v>0</v>
      </c>
      <c r="D9" s="24">
        <v>0</v>
      </c>
      <c r="E9" s="59">
        <v>0</v>
      </c>
      <c r="F9" s="59">
        <v>0</v>
      </c>
      <c r="G9" s="59">
        <v>0</v>
      </c>
    </row>
    <row r="10" spans="1:7" x14ac:dyDescent="0.2">
      <c r="A10" s="4" t="s">
        <v>29</v>
      </c>
      <c r="B10" s="22">
        <v>-422481.12</v>
      </c>
      <c r="C10" s="59">
        <v>-211240.56</v>
      </c>
      <c r="D10" s="24">
        <v>0.5</v>
      </c>
      <c r="E10" s="59">
        <v>-204932.58</v>
      </c>
      <c r="F10" s="59">
        <v>-190439.82</v>
      </c>
      <c r="G10" s="59">
        <v>-184087.92</v>
      </c>
    </row>
    <row r="11" spans="1:7" x14ac:dyDescent="0.2">
      <c r="A11" s="4" t="s">
        <v>30</v>
      </c>
      <c r="B11" s="22">
        <v>0</v>
      </c>
      <c r="C11" s="59">
        <v>0</v>
      </c>
      <c r="D11" s="24">
        <v>0</v>
      </c>
      <c r="E11" s="59">
        <v>0</v>
      </c>
      <c r="F11" s="59">
        <v>0</v>
      </c>
      <c r="G11" s="59">
        <v>0</v>
      </c>
    </row>
    <row r="12" spans="1:7" x14ac:dyDescent="0.2">
      <c r="A12" s="4" t="s">
        <v>31</v>
      </c>
      <c r="B12" s="22">
        <v>-75951.259999999995</v>
      </c>
      <c r="C12" s="59">
        <v>-37975.620000000003</v>
      </c>
      <c r="D12" s="24">
        <v>0.5</v>
      </c>
      <c r="E12" s="59">
        <v>-40815.42</v>
      </c>
      <c r="F12" s="59">
        <v>-38239.26</v>
      </c>
      <c r="G12" s="59">
        <v>-36768.480000000003</v>
      </c>
    </row>
    <row r="13" spans="1:7" x14ac:dyDescent="0.2">
      <c r="A13" s="10" t="s">
        <v>47</v>
      </c>
      <c r="B13" s="7">
        <v>-498432.38</v>
      </c>
      <c r="C13" s="58">
        <v>-249884.88</v>
      </c>
      <c r="D13" s="27">
        <v>0.50129999999999997</v>
      </c>
      <c r="E13" s="58">
        <v>-247075.5</v>
      </c>
      <c r="F13" s="58">
        <v>-229517.58</v>
      </c>
      <c r="G13" s="58">
        <v>-221649.8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53</v>
      </c>
    </row>
    <row r="3" spans="1:7" x14ac:dyDescent="0.2">
      <c r="A3" s="9" t="str">
        <f>+'City Wide'!A3</f>
        <v>Period  1 - 6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7" t="s">
        <v>48</v>
      </c>
      <c r="B7" s="15" t="s">
        <v>1</v>
      </c>
      <c r="C7" s="15" t="s">
        <v>1</v>
      </c>
      <c r="D7" s="16" t="s">
        <v>1</v>
      </c>
      <c r="E7" s="15" t="s">
        <v>1</v>
      </c>
      <c r="F7" s="15" t="s">
        <v>1</v>
      </c>
      <c r="G7" s="15" t="s">
        <v>1</v>
      </c>
    </row>
    <row r="8" spans="1:7" x14ac:dyDescent="0.2">
      <c r="A8" s="4" t="s">
        <v>11</v>
      </c>
      <c r="B8" s="22">
        <v>0</v>
      </c>
      <c r="C8" s="61">
        <v>-19318.78</v>
      </c>
      <c r="D8" s="24">
        <v>0</v>
      </c>
      <c r="E8" s="61">
        <v>-13843.07</v>
      </c>
      <c r="F8" s="61">
        <v>-13839.45</v>
      </c>
      <c r="G8" s="61">
        <v>-17885.57</v>
      </c>
    </row>
    <row r="9" spans="1:7" x14ac:dyDescent="0.2">
      <c r="A9" s="4" t="s">
        <v>30</v>
      </c>
      <c r="B9" s="22">
        <v>-40500</v>
      </c>
      <c r="C9" s="61">
        <v>0</v>
      </c>
      <c r="D9" s="24">
        <v>0</v>
      </c>
      <c r="E9" s="61">
        <v>0</v>
      </c>
      <c r="F9" s="61">
        <v>0</v>
      </c>
      <c r="G9" s="61">
        <v>0</v>
      </c>
    </row>
    <row r="10" spans="1:7" x14ac:dyDescent="0.2">
      <c r="A10" s="10" t="s">
        <v>48</v>
      </c>
      <c r="B10" s="7">
        <v>-40500</v>
      </c>
      <c r="C10" s="60">
        <v>-19318.78</v>
      </c>
      <c r="D10" s="27">
        <v>0.47699999999999998</v>
      </c>
      <c r="E10" s="60">
        <v>-13843.07</v>
      </c>
      <c r="F10" s="60">
        <v>-13839.45</v>
      </c>
      <c r="G10" s="60">
        <v>-17885.57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21" t="s">
        <v>67</v>
      </c>
    </row>
    <row r="3" spans="1:7" x14ac:dyDescent="0.2">
      <c r="A3" s="9" t="str">
        <f>+'City Wide'!A3</f>
        <v>Period  1 - 6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7" t="s">
        <v>68</v>
      </c>
      <c r="B7" s="15" t="s">
        <v>1</v>
      </c>
      <c r="C7" s="15" t="s">
        <v>1</v>
      </c>
      <c r="D7" s="16" t="s">
        <v>1</v>
      </c>
      <c r="E7" s="15" t="s">
        <v>1</v>
      </c>
      <c r="F7" s="15" t="s">
        <v>1</v>
      </c>
      <c r="G7" s="15" t="s">
        <v>1</v>
      </c>
    </row>
    <row r="8" spans="1:7" x14ac:dyDescent="0.2">
      <c r="A8" s="4" t="s">
        <v>20</v>
      </c>
      <c r="B8" s="22">
        <v>0</v>
      </c>
      <c r="C8" s="63">
        <v>-9641.99</v>
      </c>
      <c r="D8" s="24">
        <v>0</v>
      </c>
      <c r="E8" s="63">
        <v>-3647.74</v>
      </c>
      <c r="F8" s="63">
        <v>-2126.8200000000002</v>
      </c>
      <c r="G8" s="63">
        <v>-2708.27</v>
      </c>
    </row>
    <row r="9" spans="1:7" x14ac:dyDescent="0.2">
      <c r="A9" s="4" t="s">
        <v>28</v>
      </c>
      <c r="B9" s="22">
        <v>0</v>
      </c>
      <c r="C9" s="63">
        <v>-18242</v>
      </c>
      <c r="D9" s="24">
        <v>0</v>
      </c>
      <c r="E9" s="63">
        <v>-427610.25</v>
      </c>
      <c r="F9" s="63">
        <v>0</v>
      </c>
      <c r="G9" s="63">
        <v>0</v>
      </c>
    </row>
    <row r="10" spans="1:7" x14ac:dyDescent="0.2">
      <c r="A10" s="4" t="s">
        <v>30</v>
      </c>
      <c r="B10" s="22">
        <v>0</v>
      </c>
      <c r="C10" s="63">
        <v>0</v>
      </c>
      <c r="D10" s="24">
        <v>0</v>
      </c>
      <c r="E10" s="63">
        <v>0</v>
      </c>
      <c r="F10" s="63">
        <v>0</v>
      </c>
      <c r="G10" s="63">
        <v>0</v>
      </c>
    </row>
    <row r="11" spans="1:7" x14ac:dyDescent="0.2">
      <c r="A11" s="10" t="s">
        <v>68</v>
      </c>
      <c r="B11" s="7">
        <v>0</v>
      </c>
      <c r="C11" s="62">
        <v>-27883.99</v>
      </c>
      <c r="D11" s="27">
        <v>0</v>
      </c>
      <c r="E11" s="62">
        <v>-431257.99</v>
      </c>
      <c r="F11" s="62">
        <v>-2126.8200000000002</v>
      </c>
      <c r="G11" s="62">
        <v>-2708.27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8.25" bestFit="1" customWidth="1"/>
    <col min="2" max="3" width="11.75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55</v>
      </c>
    </row>
    <row r="3" spans="1:7" x14ac:dyDescent="0.2">
      <c r="A3" s="9" t="str">
        <f>+'City Wide'!A3</f>
        <v>Period  1 - 6</v>
      </c>
    </row>
    <row r="4" spans="1:7" x14ac:dyDescent="0.2">
      <c r="A4" s="9" t="str">
        <f>+'City Wide'!A4</f>
        <v>Fiscal Year 2020</v>
      </c>
    </row>
    <row r="6" spans="1:7" s="5" customFormat="1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0" t="s">
        <v>32</v>
      </c>
      <c r="B7" s="7" t="s">
        <v>1</v>
      </c>
      <c r="C7" s="7" t="s">
        <v>1</v>
      </c>
      <c r="D7" s="8" t="s">
        <v>1</v>
      </c>
      <c r="E7" s="7" t="s">
        <v>1</v>
      </c>
      <c r="F7" s="7" t="s">
        <v>1</v>
      </c>
      <c r="G7" s="7" t="s">
        <v>1</v>
      </c>
    </row>
    <row r="8" spans="1:7" x14ac:dyDescent="0.2">
      <c r="A8" s="4" t="s">
        <v>8</v>
      </c>
      <c r="B8" s="22">
        <v>-19346244.16</v>
      </c>
      <c r="C8" s="29">
        <v>-11549041.529999999</v>
      </c>
      <c r="D8" s="24">
        <v>0.59699999999999998</v>
      </c>
      <c r="E8" s="29">
        <v>-10706907.800000001</v>
      </c>
      <c r="F8" s="29">
        <v>-10197020.67</v>
      </c>
      <c r="G8" s="29">
        <v>-9007228.7899999991</v>
      </c>
    </row>
    <row r="9" spans="1:7" x14ac:dyDescent="0.2">
      <c r="A9" s="4" t="s">
        <v>9</v>
      </c>
      <c r="B9" s="22">
        <v>-460000</v>
      </c>
      <c r="C9" s="29">
        <v>-378708.82</v>
      </c>
      <c r="D9" s="24">
        <v>0.82330000000000003</v>
      </c>
      <c r="E9" s="29">
        <v>-391517.85</v>
      </c>
      <c r="F9" s="29">
        <v>-438276.32</v>
      </c>
      <c r="G9" s="29">
        <v>-416945.41</v>
      </c>
    </row>
    <row r="10" spans="1:7" x14ac:dyDescent="0.2">
      <c r="A10" s="4" t="s">
        <v>10</v>
      </c>
      <c r="B10" s="22">
        <v>0</v>
      </c>
      <c r="C10" s="29">
        <v>0</v>
      </c>
      <c r="D10" s="24">
        <v>0</v>
      </c>
      <c r="E10" s="29">
        <v>0</v>
      </c>
      <c r="F10" s="29">
        <v>0</v>
      </c>
      <c r="G10" s="29">
        <v>0</v>
      </c>
    </row>
    <row r="11" spans="1:7" x14ac:dyDescent="0.2">
      <c r="A11" s="4" t="s">
        <v>11</v>
      </c>
      <c r="B11" s="22">
        <v>-6500</v>
      </c>
      <c r="C11" s="29">
        <v>-6124.35</v>
      </c>
      <c r="D11" s="24">
        <v>0.94220000000000004</v>
      </c>
      <c r="E11" s="29">
        <v>-6969.94</v>
      </c>
      <c r="F11" s="29">
        <v>-5219.1099999999997</v>
      </c>
      <c r="G11" s="29">
        <v>-5079.12</v>
      </c>
    </row>
    <row r="12" spans="1:7" x14ac:dyDescent="0.2">
      <c r="A12" s="4" t="s">
        <v>12</v>
      </c>
      <c r="B12" s="22">
        <v>-1185000</v>
      </c>
      <c r="C12" s="29">
        <v>-863835.61</v>
      </c>
      <c r="D12" s="24">
        <v>0.72899999999999998</v>
      </c>
      <c r="E12" s="29">
        <v>-539498.34</v>
      </c>
      <c r="F12" s="29">
        <v>-640409.98</v>
      </c>
      <c r="G12" s="29">
        <v>-528504.44999999995</v>
      </c>
    </row>
    <row r="13" spans="1:7" x14ac:dyDescent="0.2">
      <c r="A13" s="4" t="s">
        <v>13</v>
      </c>
      <c r="B13" s="22">
        <v>-200000</v>
      </c>
      <c r="C13" s="29">
        <v>-101386.23</v>
      </c>
      <c r="D13" s="24">
        <v>0.50690000000000002</v>
      </c>
      <c r="E13" s="29">
        <v>-95551</v>
      </c>
      <c r="F13" s="29">
        <v>-102113.31</v>
      </c>
      <c r="G13" s="29">
        <v>-93934.93</v>
      </c>
    </row>
    <row r="14" spans="1:7" x14ac:dyDescent="0.2">
      <c r="A14" s="4" t="s">
        <v>15</v>
      </c>
      <c r="B14" s="22">
        <v>-20000</v>
      </c>
      <c r="C14" s="29">
        <v>-7408.18</v>
      </c>
      <c r="D14" s="24">
        <v>0.37040000000000001</v>
      </c>
      <c r="E14" s="29">
        <v>-6075.48</v>
      </c>
      <c r="F14" s="29">
        <v>-8727.36</v>
      </c>
      <c r="G14" s="29">
        <v>-14585.74</v>
      </c>
    </row>
    <row r="15" spans="1:7" x14ac:dyDescent="0.2">
      <c r="A15" s="4" t="s">
        <v>18</v>
      </c>
      <c r="B15" s="22">
        <v>-229000</v>
      </c>
      <c r="C15" s="29">
        <v>-83996.82</v>
      </c>
      <c r="D15" s="24">
        <v>0.36680000000000001</v>
      </c>
      <c r="E15" s="29">
        <v>-102414.69</v>
      </c>
      <c r="F15" s="29">
        <v>-101097.85</v>
      </c>
      <c r="G15" s="29">
        <v>-85990.93</v>
      </c>
    </row>
    <row r="16" spans="1:7" x14ac:dyDescent="0.2">
      <c r="A16" s="4" t="s">
        <v>19</v>
      </c>
      <c r="B16" s="22">
        <v>-3272060.97</v>
      </c>
      <c r="C16" s="29">
        <v>-1658361.12</v>
      </c>
      <c r="D16" s="24">
        <v>0.50680000000000003</v>
      </c>
      <c r="E16" s="29">
        <v>-1623065.04</v>
      </c>
      <c r="F16" s="29">
        <v>-1480903.38</v>
      </c>
      <c r="G16" s="29">
        <v>-1321251.8400000001</v>
      </c>
    </row>
    <row r="17" spans="1:7" x14ac:dyDescent="0.2">
      <c r="A17" s="4" t="s">
        <v>20</v>
      </c>
      <c r="B17" s="22">
        <v>-160000</v>
      </c>
      <c r="C17" s="29">
        <v>-120059.53</v>
      </c>
      <c r="D17" s="24">
        <v>0.75039999999999996</v>
      </c>
      <c r="E17" s="29">
        <v>-84995.01</v>
      </c>
      <c r="F17" s="29">
        <v>-68896.289999999994</v>
      </c>
      <c r="G17" s="29">
        <v>-97524.68</v>
      </c>
    </row>
    <row r="18" spans="1:7" x14ac:dyDescent="0.2">
      <c r="A18" s="4" t="s">
        <v>21</v>
      </c>
      <c r="B18" s="22">
        <v>-20750</v>
      </c>
      <c r="C18" s="29">
        <v>-18706.689999999999</v>
      </c>
      <c r="D18" s="24">
        <v>0.90149999999999997</v>
      </c>
      <c r="E18" s="29">
        <v>-18819.57</v>
      </c>
      <c r="F18" s="29">
        <v>-17733.53</v>
      </c>
      <c r="G18" s="29">
        <v>-16688.900000000001</v>
      </c>
    </row>
    <row r="19" spans="1:7" x14ac:dyDescent="0.2">
      <c r="A19" s="4" t="s">
        <v>22</v>
      </c>
      <c r="B19" s="22">
        <v>-433304.76</v>
      </c>
      <c r="C19" s="29">
        <v>-221846.63</v>
      </c>
      <c r="D19" s="24">
        <v>0.51200000000000001</v>
      </c>
      <c r="E19" s="29">
        <v>-101867.91</v>
      </c>
      <c r="F19" s="29">
        <v>-150968.89000000001</v>
      </c>
      <c r="G19" s="29">
        <v>-107016</v>
      </c>
    </row>
    <row r="20" spans="1:7" x14ac:dyDescent="0.2">
      <c r="A20" s="4" t="s">
        <v>24</v>
      </c>
      <c r="B20" s="22">
        <v>-615731</v>
      </c>
      <c r="C20" s="29">
        <v>-613288.53</v>
      </c>
      <c r="D20" s="24">
        <v>0.996</v>
      </c>
      <c r="E20" s="29">
        <v>-153713.43</v>
      </c>
      <c r="F20" s="29">
        <v>-299500.46999999997</v>
      </c>
      <c r="G20" s="29">
        <v>-205234.5</v>
      </c>
    </row>
    <row r="21" spans="1:7" x14ac:dyDescent="0.2">
      <c r="A21" s="4" t="s">
        <v>25</v>
      </c>
      <c r="B21" s="22">
        <v>-445000</v>
      </c>
      <c r="C21" s="29">
        <v>-239219.91</v>
      </c>
      <c r="D21" s="24">
        <v>0.53759999999999997</v>
      </c>
      <c r="E21" s="29">
        <v>-272297.77</v>
      </c>
      <c r="F21" s="29">
        <v>-312563.33</v>
      </c>
      <c r="G21" s="29">
        <v>-254646.21</v>
      </c>
    </row>
    <row r="22" spans="1:7" x14ac:dyDescent="0.2">
      <c r="A22" s="4" t="s">
        <v>26</v>
      </c>
      <c r="B22" s="22">
        <v>-537981</v>
      </c>
      <c r="C22" s="29">
        <v>-269299</v>
      </c>
      <c r="D22" s="24">
        <v>0.50060000000000004</v>
      </c>
      <c r="E22" s="29">
        <v>-299819</v>
      </c>
      <c r="F22" s="29">
        <v>-249246</v>
      </c>
      <c r="G22" s="29">
        <v>-269246</v>
      </c>
    </row>
    <row r="23" spans="1:7" x14ac:dyDescent="0.2">
      <c r="A23" s="4" t="s">
        <v>28</v>
      </c>
      <c r="B23" s="22">
        <v>0</v>
      </c>
      <c r="C23" s="29">
        <v>-4700</v>
      </c>
      <c r="D23" s="24">
        <v>0</v>
      </c>
      <c r="E23" s="29">
        <v>-120</v>
      </c>
      <c r="F23" s="29">
        <v>-2000</v>
      </c>
      <c r="G23" s="29">
        <v>-1500</v>
      </c>
    </row>
    <row r="24" spans="1:7" x14ac:dyDescent="0.2">
      <c r="A24" s="4" t="s">
        <v>29</v>
      </c>
      <c r="B24" s="22">
        <v>-692.69</v>
      </c>
      <c r="C24" s="29">
        <v>-346.32</v>
      </c>
      <c r="D24" s="24">
        <v>0.5</v>
      </c>
      <c r="E24" s="29">
        <v>-339.54</v>
      </c>
      <c r="F24" s="29">
        <v>-325.02</v>
      </c>
      <c r="G24" s="29">
        <v>0</v>
      </c>
    </row>
    <row r="25" spans="1:7" x14ac:dyDescent="0.2">
      <c r="A25" s="4" t="s">
        <v>30</v>
      </c>
      <c r="B25" s="22">
        <v>0</v>
      </c>
      <c r="C25" s="29">
        <v>0</v>
      </c>
      <c r="D25" s="24">
        <v>0</v>
      </c>
      <c r="E25" s="29">
        <v>0</v>
      </c>
      <c r="F25" s="29">
        <v>0</v>
      </c>
      <c r="G25" s="29">
        <v>0</v>
      </c>
    </row>
    <row r="26" spans="1:7" x14ac:dyDescent="0.2">
      <c r="A26" s="4" t="s">
        <v>31</v>
      </c>
      <c r="B26" s="22">
        <v>-2213137.9700000002</v>
      </c>
      <c r="C26" s="29">
        <v>-1106569.02</v>
      </c>
      <c r="D26" s="24">
        <v>0.5</v>
      </c>
      <c r="E26" s="29">
        <v>-1078892.3400000001</v>
      </c>
      <c r="F26" s="29">
        <v>-1024199.76</v>
      </c>
      <c r="G26" s="29">
        <v>-979624.73</v>
      </c>
    </row>
    <row r="27" spans="1:7" x14ac:dyDescent="0.2">
      <c r="A27" s="10" t="s">
        <v>32</v>
      </c>
      <c r="B27" s="7">
        <v>-29145402.550000001</v>
      </c>
      <c r="C27" s="28">
        <v>-17242898.289999999</v>
      </c>
      <c r="D27" s="27">
        <v>0.59160000000000001</v>
      </c>
      <c r="E27" s="28">
        <v>-15482864.710000001</v>
      </c>
      <c r="F27" s="28">
        <v>-15099201.27</v>
      </c>
      <c r="G27" s="28">
        <v>-13405002.23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62</v>
      </c>
    </row>
    <row r="3" spans="1:7" x14ac:dyDescent="0.2">
      <c r="A3" s="9" t="str">
        <f>+'City Wide'!A3</f>
        <v>Period  1 - 6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7" t="s">
        <v>33</v>
      </c>
      <c r="B7" s="15" t="s">
        <v>1</v>
      </c>
      <c r="C7" s="15" t="s">
        <v>1</v>
      </c>
      <c r="D7" s="16" t="s">
        <v>1</v>
      </c>
      <c r="E7" s="15" t="s">
        <v>1</v>
      </c>
      <c r="F7" s="15" t="s">
        <v>1</v>
      </c>
      <c r="G7" s="15" t="s">
        <v>1</v>
      </c>
    </row>
    <row r="8" spans="1:7" x14ac:dyDescent="0.2">
      <c r="A8" s="4" t="s">
        <v>8</v>
      </c>
      <c r="B8" s="22">
        <v>-789523.71</v>
      </c>
      <c r="C8" s="31">
        <v>-477080.46</v>
      </c>
      <c r="D8" s="24">
        <v>0.60429999999999995</v>
      </c>
      <c r="E8" s="31">
        <v>-523052.7</v>
      </c>
      <c r="F8" s="31">
        <v>-659717.94999999995</v>
      </c>
      <c r="G8" s="31">
        <v>-792540.81</v>
      </c>
    </row>
    <row r="9" spans="1:7" x14ac:dyDescent="0.2">
      <c r="A9" s="4" t="s">
        <v>9</v>
      </c>
      <c r="B9" s="22">
        <v>-1022000</v>
      </c>
      <c r="C9" s="31">
        <v>-505309.73</v>
      </c>
      <c r="D9" s="24">
        <v>0.49440000000000001</v>
      </c>
      <c r="E9" s="31">
        <v>-522142.83</v>
      </c>
      <c r="F9" s="31">
        <v>-576689.6</v>
      </c>
      <c r="G9" s="31">
        <v>-532766.09</v>
      </c>
    </row>
    <row r="10" spans="1:7" x14ac:dyDescent="0.2">
      <c r="A10" s="4" t="s">
        <v>10</v>
      </c>
      <c r="B10" s="22">
        <v>-1160000</v>
      </c>
      <c r="C10" s="31">
        <v>-727352.27</v>
      </c>
      <c r="D10" s="24">
        <v>0.627</v>
      </c>
      <c r="E10" s="31">
        <v>-669967.6</v>
      </c>
      <c r="F10" s="31">
        <v>-640804.27</v>
      </c>
      <c r="G10" s="31">
        <v>-552126.62</v>
      </c>
    </row>
    <row r="11" spans="1:7" x14ac:dyDescent="0.2">
      <c r="A11" s="4" t="s">
        <v>15</v>
      </c>
      <c r="B11" s="22">
        <v>0</v>
      </c>
      <c r="C11" s="31">
        <v>0</v>
      </c>
      <c r="D11" s="24">
        <v>0</v>
      </c>
      <c r="E11" s="31">
        <v>0.9</v>
      </c>
      <c r="F11" s="31">
        <v>-0.96</v>
      </c>
      <c r="G11" s="31">
        <v>0.14000000000000001</v>
      </c>
    </row>
    <row r="12" spans="1:7" x14ac:dyDescent="0.2">
      <c r="A12" s="4" t="s">
        <v>19</v>
      </c>
      <c r="B12" s="22">
        <v>-2365000</v>
      </c>
      <c r="C12" s="31">
        <v>-1215632.51</v>
      </c>
      <c r="D12" s="24">
        <v>0.51400000000000001</v>
      </c>
      <c r="E12" s="31">
        <v>-1197910.1200000001</v>
      </c>
      <c r="F12" s="31">
        <v>-1131684.67</v>
      </c>
      <c r="G12" s="31">
        <v>-1103662.6200000001</v>
      </c>
    </row>
    <row r="13" spans="1:7" x14ac:dyDescent="0.2">
      <c r="A13" s="4" t="s">
        <v>20</v>
      </c>
      <c r="B13" s="22">
        <v>-125000</v>
      </c>
      <c r="C13" s="31">
        <v>-91317.29</v>
      </c>
      <c r="D13" s="24">
        <v>0.73050000000000004</v>
      </c>
      <c r="E13" s="31">
        <v>-73675.960000000006</v>
      </c>
      <c r="F13" s="31">
        <v>-64056.14</v>
      </c>
      <c r="G13" s="31">
        <v>-82031.88</v>
      </c>
    </row>
    <row r="14" spans="1:7" x14ac:dyDescent="0.2">
      <c r="A14" s="4" t="s">
        <v>22</v>
      </c>
      <c r="B14" s="22">
        <v>-60000</v>
      </c>
      <c r="C14" s="31">
        <v>0</v>
      </c>
      <c r="D14" s="24">
        <v>0</v>
      </c>
      <c r="E14" s="31">
        <v>-42160.3</v>
      </c>
      <c r="F14" s="31">
        <v>-1081575</v>
      </c>
      <c r="G14" s="31">
        <v>0</v>
      </c>
    </row>
    <row r="15" spans="1:7" x14ac:dyDescent="0.2">
      <c r="A15" s="4" t="s">
        <v>24</v>
      </c>
      <c r="B15" s="22">
        <v>0</v>
      </c>
      <c r="C15" s="31">
        <v>-7335.24</v>
      </c>
      <c r="D15" s="24">
        <v>0</v>
      </c>
      <c r="E15" s="31">
        <v>-21727.62</v>
      </c>
      <c r="F15" s="31">
        <v>-244.92</v>
      </c>
      <c r="G15" s="31">
        <v>-61.28</v>
      </c>
    </row>
    <row r="16" spans="1:7" x14ac:dyDescent="0.2">
      <c r="A16" s="4" t="s">
        <v>27</v>
      </c>
      <c r="B16" s="22">
        <v>0</v>
      </c>
      <c r="C16" s="31">
        <v>0</v>
      </c>
      <c r="D16" s="24">
        <v>0</v>
      </c>
      <c r="E16" s="31">
        <v>0</v>
      </c>
      <c r="F16" s="31">
        <v>0</v>
      </c>
      <c r="G16" s="31">
        <v>0</v>
      </c>
    </row>
    <row r="17" spans="1:7" x14ac:dyDescent="0.2">
      <c r="A17" s="4" t="s">
        <v>30</v>
      </c>
      <c r="B17" s="22">
        <v>0</v>
      </c>
      <c r="C17" s="31">
        <v>0</v>
      </c>
      <c r="D17" s="24">
        <v>0</v>
      </c>
      <c r="E17" s="31">
        <v>0</v>
      </c>
      <c r="F17" s="31">
        <v>0</v>
      </c>
      <c r="G17" s="31">
        <v>0</v>
      </c>
    </row>
    <row r="18" spans="1:7" x14ac:dyDescent="0.2">
      <c r="A18" s="4" t="s">
        <v>31</v>
      </c>
      <c r="B18" s="22">
        <v>-347715.95</v>
      </c>
      <c r="C18" s="31">
        <v>-263857.98</v>
      </c>
      <c r="D18" s="24">
        <v>0.75880000000000003</v>
      </c>
      <c r="E18" s="31">
        <v>-432900</v>
      </c>
      <c r="F18" s="31">
        <v>-545850</v>
      </c>
      <c r="G18" s="31">
        <v>-44928.78</v>
      </c>
    </row>
    <row r="19" spans="1:7" x14ac:dyDescent="0.2">
      <c r="A19" s="10" t="s">
        <v>33</v>
      </c>
      <c r="B19" s="7">
        <v>-5869239.6600000001</v>
      </c>
      <c r="C19" s="30">
        <v>-3287885.48</v>
      </c>
      <c r="D19" s="27">
        <v>0.56020000000000003</v>
      </c>
      <c r="E19" s="30">
        <v>-3483536.23</v>
      </c>
      <c r="F19" s="30">
        <v>-4700623.51</v>
      </c>
      <c r="G19" s="30">
        <v>-3108117.94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  <col min="8" max="8" width="8.875" customWidth="1"/>
  </cols>
  <sheetData>
    <row r="1" spans="1:7" ht="18.75" x14ac:dyDescent="0.2">
      <c r="A1" s="13" t="s">
        <v>66</v>
      </c>
    </row>
    <row r="2" spans="1:7" ht="18.75" x14ac:dyDescent="0.2">
      <c r="A2" s="13" t="s">
        <v>63</v>
      </c>
    </row>
    <row r="3" spans="1:7" x14ac:dyDescent="0.2">
      <c r="A3" s="9" t="str">
        <f>+'City Wide'!A3</f>
        <v>Period  1 - 6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7" t="s">
        <v>34</v>
      </c>
      <c r="B7" s="15" t="s">
        <v>1</v>
      </c>
      <c r="C7" s="15" t="s">
        <v>1</v>
      </c>
      <c r="D7" s="16" t="s">
        <v>1</v>
      </c>
      <c r="E7" s="15" t="s">
        <v>1</v>
      </c>
      <c r="F7" s="15" t="s">
        <v>1</v>
      </c>
      <c r="G7" s="15" t="s">
        <v>1</v>
      </c>
    </row>
    <row r="8" spans="1:7" x14ac:dyDescent="0.2">
      <c r="A8" s="4" t="s">
        <v>8</v>
      </c>
      <c r="B8" s="22">
        <v>-41893.230000000003</v>
      </c>
      <c r="C8" s="33">
        <v>-24802.35</v>
      </c>
      <c r="D8" s="24">
        <v>0.59199999999999997</v>
      </c>
      <c r="E8" s="33">
        <v>-5209.9799999999996</v>
      </c>
      <c r="F8" s="33">
        <v>-8322.94</v>
      </c>
      <c r="G8" s="33">
        <v>-42301.83</v>
      </c>
    </row>
    <row r="9" spans="1:7" x14ac:dyDescent="0.2">
      <c r="A9" s="4" t="s">
        <v>9</v>
      </c>
      <c r="B9" s="22">
        <v>-378000</v>
      </c>
      <c r="C9" s="33">
        <v>-186895.38</v>
      </c>
      <c r="D9" s="24">
        <v>0.49440000000000001</v>
      </c>
      <c r="E9" s="33">
        <v>-191069.62</v>
      </c>
      <c r="F9" s="33">
        <v>-211030.12</v>
      </c>
      <c r="G9" s="33">
        <v>-199055.46</v>
      </c>
    </row>
    <row r="10" spans="1:7" x14ac:dyDescent="0.2">
      <c r="A10" s="4" t="s">
        <v>19</v>
      </c>
      <c r="B10" s="22">
        <v>0</v>
      </c>
      <c r="C10" s="33">
        <v>0</v>
      </c>
      <c r="D10" s="24">
        <v>0</v>
      </c>
      <c r="E10" s="33">
        <v>0</v>
      </c>
      <c r="F10" s="33">
        <v>0</v>
      </c>
      <c r="G10" s="33">
        <v>0</v>
      </c>
    </row>
    <row r="11" spans="1:7" x14ac:dyDescent="0.2">
      <c r="A11" s="4" t="s">
        <v>24</v>
      </c>
      <c r="B11" s="22">
        <v>0</v>
      </c>
      <c r="C11" s="33">
        <v>-7463</v>
      </c>
      <c r="D11" s="24">
        <v>0</v>
      </c>
      <c r="E11" s="33">
        <v>0</v>
      </c>
      <c r="F11" s="33">
        <v>0</v>
      </c>
      <c r="G11" s="33">
        <v>0</v>
      </c>
    </row>
    <row r="12" spans="1:7" x14ac:dyDescent="0.2">
      <c r="A12" s="10" t="s">
        <v>34</v>
      </c>
      <c r="B12" s="7">
        <v>-419893.23</v>
      </c>
      <c r="C12" s="32">
        <v>-219160.73</v>
      </c>
      <c r="D12" s="27">
        <v>0.52190000000000003</v>
      </c>
      <c r="E12" s="32">
        <v>-196279.6</v>
      </c>
      <c r="F12" s="32">
        <v>-219353.06</v>
      </c>
      <c r="G12" s="32">
        <v>-241357.29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11" bestFit="1" customWidth="1"/>
    <col min="3" max="3" width="11" style="18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49</v>
      </c>
    </row>
    <row r="3" spans="1:7" x14ac:dyDescent="0.2">
      <c r="A3" s="9" t="str">
        <f>+'City Wide'!A3</f>
        <v>Period  1 - 6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9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7" t="s">
        <v>35</v>
      </c>
      <c r="B7" s="15" t="s">
        <v>1</v>
      </c>
      <c r="C7" s="20" t="s">
        <v>1</v>
      </c>
      <c r="D7" s="16" t="s">
        <v>1</v>
      </c>
      <c r="E7" s="15" t="s">
        <v>1</v>
      </c>
      <c r="F7" s="15" t="s">
        <v>1</v>
      </c>
      <c r="G7" s="15" t="s">
        <v>1</v>
      </c>
    </row>
    <row r="8" spans="1:7" x14ac:dyDescent="0.2">
      <c r="A8" s="4" t="s">
        <v>8</v>
      </c>
      <c r="B8" s="22">
        <v>-398112.5</v>
      </c>
      <c r="C8" s="35">
        <v>-233172.27</v>
      </c>
      <c r="D8" s="24">
        <v>0.5857</v>
      </c>
      <c r="E8" s="35">
        <v>-205245.07</v>
      </c>
      <c r="F8" s="35">
        <v>-214624.13</v>
      </c>
      <c r="G8" s="35">
        <v>-217877.06</v>
      </c>
    </row>
    <row r="9" spans="1:7" x14ac:dyDescent="0.2">
      <c r="A9" s="4" t="s">
        <v>12</v>
      </c>
      <c r="B9" s="22">
        <v>0</v>
      </c>
      <c r="C9" s="35">
        <v>0</v>
      </c>
      <c r="D9" s="24">
        <v>0</v>
      </c>
      <c r="E9" s="35">
        <v>0</v>
      </c>
      <c r="F9" s="35">
        <v>0</v>
      </c>
      <c r="G9" s="35">
        <v>0</v>
      </c>
    </row>
    <row r="10" spans="1:7" x14ac:dyDescent="0.2">
      <c r="A10" s="4" t="s">
        <v>14</v>
      </c>
      <c r="B10" s="22">
        <v>-398112.5</v>
      </c>
      <c r="C10" s="35">
        <v>-165880.20000000001</v>
      </c>
      <c r="D10" s="24">
        <v>0.41670000000000001</v>
      </c>
      <c r="E10" s="35">
        <v>-172345.8</v>
      </c>
      <c r="F10" s="35">
        <v>-187656</v>
      </c>
      <c r="G10" s="35">
        <v>-187347.48</v>
      </c>
    </row>
    <row r="11" spans="1:7" x14ac:dyDescent="0.2">
      <c r="A11" s="4" t="s">
        <v>17</v>
      </c>
      <c r="B11" s="22">
        <v>-751600</v>
      </c>
      <c r="C11" s="35">
        <v>-443199.56</v>
      </c>
      <c r="D11" s="24">
        <v>0.5897</v>
      </c>
      <c r="E11" s="35">
        <v>-477407.93</v>
      </c>
      <c r="F11" s="35">
        <v>-429270.42</v>
      </c>
      <c r="G11" s="35">
        <v>-410925.64</v>
      </c>
    </row>
    <row r="12" spans="1:7" x14ac:dyDescent="0.2">
      <c r="A12" s="4" t="s">
        <v>20</v>
      </c>
      <c r="B12" s="22">
        <v>-30000</v>
      </c>
      <c r="C12" s="35">
        <v>-17294.080000000002</v>
      </c>
      <c r="D12" s="24">
        <v>0.57650000000000001</v>
      </c>
      <c r="E12" s="35">
        <v>-16315.93</v>
      </c>
      <c r="F12" s="35">
        <v>-13358.93</v>
      </c>
      <c r="G12" s="35">
        <v>-14726.36</v>
      </c>
    </row>
    <row r="13" spans="1:7" x14ac:dyDescent="0.2">
      <c r="A13" s="4" t="s">
        <v>21</v>
      </c>
      <c r="B13" s="22">
        <v>-51000</v>
      </c>
      <c r="C13" s="35">
        <v>-46330.400000000001</v>
      </c>
      <c r="D13" s="24">
        <v>0.90839999999999999</v>
      </c>
      <c r="E13" s="35">
        <v>-46872.08</v>
      </c>
      <c r="F13" s="35">
        <v>-6334.43</v>
      </c>
      <c r="G13" s="35">
        <v>-39357.06</v>
      </c>
    </row>
    <row r="14" spans="1:7" x14ac:dyDescent="0.2">
      <c r="A14" s="4" t="s">
        <v>22</v>
      </c>
      <c r="B14" s="22">
        <v>0</v>
      </c>
      <c r="C14" s="35">
        <v>-30000</v>
      </c>
      <c r="D14" s="24">
        <v>0</v>
      </c>
      <c r="E14" s="35">
        <v>0</v>
      </c>
      <c r="F14" s="35">
        <v>0</v>
      </c>
      <c r="G14" s="35">
        <v>0</v>
      </c>
    </row>
    <row r="15" spans="1:7" x14ac:dyDescent="0.2">
      <c r="A15" s="4" t="s">
        <v>24</v>
      </c>
      <c r="B15" s="22">
        <v>0</v>
      </c>
      <c r="C15" s="35">
        <v>-67.510000000000005</v>
      </c>
      <c r="D15" s="24">
        <v>0</v>
      </c>
      <c r="E15" s="35">
        <v>-873</v>
      </c>
      <c r="F15" s="35">
        <v>-330</v>
      </c>
      <c r="G15" s="35">
        <v>-9051.89</v>
      </c>
    </row>
    <row r="16" spans="1:7" x14ac:dyDescent="0.2">
      <c r="A16" s="4" t="s">
        <v>28</v>
      </c>
      <c r="B16" s="22">
        <v>0</v>
      </c>
      <c r="C16" s="35">
        <v>0</v>
      </c>
      <c r="D16" s="24">
        <v>0</v>
      </c>
      <c r="E16" s="35">
        <v>0</v>
      </c>
      <c r="F16" s="35">
        <v>0</v>
      </c>
      <c r="G16" s="35">
        <v>0</v>
      </c>
    </row>
    <row r="17" spans="1:7" x14ac:dyDescent="0.2">
      <c r="A17" s="4" t="s">
        <v>30</v>
      </c>
      <c r="B17" s="22">
        <v>-232847</v>
      </c>
      <c r="C17" s="35">
        <v>0</v>
      </c>
      <c r="D17" s="24">
        <v>0</v>
      </c>
      <c r="E17" s="35">
        <v>0</v>
      </c>
      <c r="F17" s="35">
        <v>0</v>
      </c>
      <c r="G17" s="35">
        <v>0</v>
      </c>
    </row>
    <row r="18" spans="1:7" x14ac:dyDescent="0.2">
      <c r="A18" s="4" t="s">
        <v>31</v>
      </c>
      <c r="B18" s="22">
        <v>-5630.49</v>
      </c>
      <c r="C18" s="35">
        <v>-2815.26</v>
      </c>
      <c r="D18" s="24">
        <v>0.5</v>
      </c>
      <c r="E18" s="35">
        <v>-2759.58</v>
      </c>
      <c r="F18" s="35">
        <v>-2641.92</v>
      </c>
      <c r="G18" s="35">
        <v>-2588.8200000000002</v>
      </c>
    </row>
    <row r="19" spans="1:7" x14ac:dyDescent="0.2">
      <c r="A19" s="10" t="s">
        <v>35</v>
      </c>
      <c r="B19" s="7">
        <v>-1867302.49</v>
      </c>
      <c r="C19" s="34">
        <v>-938759.28</v>
      </c>
      <c r="D19" s="27">
        <v>0.50270000000000004</v>
      </c>
      <c r="E19" s="34">
        <v>-921819.39</v>
      </c>
      <c r="F19" s="34">
        <v>-854215.83</v>
      </c>
      <c r="G19" s="34">
        <v>-881874.31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11.75" bestFit="1" customWidth="1"/>
    <col min="3" max="3" width="11" style="18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51</v>
      </c>
    </row>
    <row r="3" spans="1:7" x14ac:dyDescent="0.2">
      <c r="A3" s="9" t="str">
        <f>+'City Wide'!A3</f>
        <v>Period  1 - 6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9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7" t="s">
        <v>36</v>
      </c>
      <c r="B7" s="15" t="s">
        <v>1</v>
      </c>
      <c r="C7" s="20" t="s">
        <v>1</v>
      </c>
      <c r="D7" s="16" t="s">
        <v>1</v>
      </c>
      <c r="E7" s="15" t="s">
        <v>1</v>
      </c>
      <c r="F7" s="15" t="s">
        <v>1</v>
      </c>
      <c r="G7" s="15" t="s">
        <v>1</v>
      </c>
    </row>
    <row r="8" spans="1:7" x14ac:dyDescent="0.2">
      <c r="A8" s="4" t="s">
        <v>8</v>
      </c>
      <c r="B8" s="22">
        <v>-770000</v>
      </c>
      <c r="C8" s="37">
        <v>-459475.28</v>
      </c>
      <c r="D8" s="24">
        <v>0.59670000000000001</v>
      </c>
      <c r="E8" s="37">
        <v>-446128.23</v>
      </c>
      <c r="F8" s="37">
        <v>-3539.31</v>
      </c>
      <c r="G8" s="37">
        <v>-241752.3</v>
      </c>
    </row>
    <row r="9" spans="1:7" x14ac:dyDescent="0.2">
      <c r="A9" s="4" t="s">
        <v>18</v>
      </c>
      <c r="B9" s="22">
        <v>0</v>
      </c>
      <c r="C9" s="37">
        <v>0</v>
      </c>
      <c r="D9" s="24">
        <v>0</v>
      </c>
      <c r="E9" s="37">
        <v>0</v>
      </c>
      <c r="F9" s="37">
        <v>0</v>
      </c>
      <c r="G9" s="37">
        <v>-785</v>
      </c>
    </row>
    <row r="10" spans="1:7" x14ac:dyDescent="0.2">
      <c r="A10" s="4" t="s">
        <v>19</v>
      </c>
      <c r="B10" s="22">
        <v>-1670349</v>
      </c>
      <c r="C10" s="37">
        <v>-889375.59</v>
      </c>
      <c r="D10" s="24">
        <v>0.53239999999999998</v>
      </c>
      <c r="E10" s="37">
        <v>-848996.82</v>
      </c>
      <c r="F10" s="37">
        <v>-848183.51</v>
      </c>
      <c r="G10" s="37">
        <v>-862647.75</v>
      </c>
    </row>
    <row r="11" spans="1:7" x14ac:dyDescent="0.2">
      <c r="A11" s="4" t="s">
        <v>20</v>
      </c>
      <c r="B11" s="22">
        <v>-210000</v>
      </c>
      <c r="C11" s="37">
        <v>-128056.83</v>
      </c>
      <c r="D11" s="24">
        <v>0.60980000000000001</v>
      </c>
      <c r="E11" s="37">
        <v>-105535.98</v>
      </c>
      <c r="F11" s="37">
        <v>-98638.05</v>
      </c>
      <c r="G11" s="37">
        <v>-195316.03</v>
      </c>
    </row>
    <row r="12" spans="1:7" x14ac:dyDescent="0.2">
      <c r="A12" s="4" t="s">
        <v>22</v>
      </c>
      <c r="B12" s="22">
        <v>-10000</v>
      </c>
      <c r="C12" s="37">
        <v>-5252.3</v>
      </c>
      <c r="D12" s="24">
        <v>0.5252</v>
      </c>
      <c r="E12" s="37">
        <v>-10</v>
      </c>
      <c r="F12" s="37">
        <v>-160440.29999999999</v>
      </c>
      <c r="G12" s="37">
        <v>-167566</v>
      </c>
    </row>
    <row r="13" spans="1:7" x14ac:dyDescent="0.2">
      <c r="A13" s="4" t="s">
        <v>24</v>
      </c>
      <c r="B13" s="22">
        <v>0</v>
      </c>
      <c r="C13" s="37">
        <v>-164715.32</v>
      </c>
      <c r="D13" s="24">
        <v>0</v>
      </c>
      <c r="E13" s="37">
        <v>-119025.5</v>
      </c>
      <c r="F13" s="37">
        <v>-1005613.8</v>
      </c>
      <c r="G13" s="37">
        <v>-36.6</v>
      </c>
    </row>
    <row r="14" spans="1:7" x14ac:dyDescent="0.2">
      <c r="A14" s="4" t="s">
        <v>28</v>
      </c>
      <c r="B14" s="22">
        <v>0</v>
      </c>
      <c r="C14" s="37">
        <v>-80</v>
      </c>
      <c r="D14" s="24">
        <v>0</v>
      </c>
      <c r="E14" s="37">
        <v>-70</v>
      </c>
      <c r="F14" s="37">
        <v>0</v>
      </c>
      <c r="G14" s="37">
        <v>-14255</v>
      </c>
    </row>
    <row r="15" spans="1:7" x14ac:dyDescent="0.2">
      <c r="A15" s="4" t="s">
        <v>29</v>
      </c>
      <c r="B15" s="22">
        <v>0</v>
      </c>
      <c r="C15" s="37">
        <v>0</v>
      </c>
      <c r="D15" s="24">
        <v>0</v>
      </c>
      <c r="E15" s="37">
        <v>0</v>
      </c>
      <c r="F15" s="37">
        <v>0</v>
      </c>
      <c r="G15" s="37">
        <v>0</v>
      </c>
    </row>
    <row r="16" spans="1:7" x14ac:dyDescent="0.2">
      <c r="A16" s="4" t="s">
        <v>30</v>
      </c>
      <c r="B16" s="22">
        <v>-1640400</v>
      </c>
      <c r="C16" s="37">
        <v>0</v>
      </c>
      <c r="D16" s="24">
        <v>0</v>
      </c>
      <c r="E16" s="37">
        <v>0</v>
      </c>
      <c r="F16" s="37">
        <v>0</v>
      </c>
      <c r="G16" s="37">
        <v>0</v>
      </c>
    </row>
    <row r="17" spans="1:7" x14ac:dyDescent="0.2">
      <c r="A17" s="4" t="s">
        <v>31</v>
      </c>
      <c r="B17" s="22">
        <v>0</v>
      </c>
      <c r="C17" s="37">
        <v>0</v>
      </c>
      <c r="D17" s="24">
        <v>0</v>
      </c>
      <c r="E17" s="37">
        <v>-7542.6</v>
      </c>
      <c r="F17" s="37">
        <v>-795672.5</v>
      </c>
      <c r="G17" s="37">
        <v>-1869365</v>
      </c>
    </row>
    <row r="18" spans="1:7" x14ac:dyDescent="0.2">
      <c r="A18" s="10" t="s">
        <v>36</v>
      </c>
      <c r="B18" s="7">
        <v>-4300749</v>
      </c>
      <c r="C18" s="36">
        <v>-1646955.32</v>
      </c>
      <c r="D18" s="27">
        <v>0.38290000000000002</v>
      </c>
      <c r="E18" s="36">
        <v>-1527309.13</v>
      </c>
      <c r="F18" s="36">
        <v>-2912087.47</v>
      </c>
      <c r="G18" s="36">
        <v>-3351723.68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57</v>
      </c>
    </row>
    <row r="3" spans="1:7" x14ac:dyDescent="0.2">
      <c r="A3" s="9" t="str">
        <f>+'City Wide'!A3</f>
        <v>Period  1 - 6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7" t="s">
        <v>37</v>
      </c>
      <c r="B7" s="15" t="s">
        <v>1</v>
      </c>
      <c r="C7" s="15" t="s">
        <v>1</v>
      </c>
      <c r="D7" s="16" t="s">
        <v>1</v>
      </c>
      <c r="E7" s="15" t="s">
        <v>1</v>
      </c>
      <c r="F7" s="15" t="s">
        <v>1</v>
      </c>
      <c r="G7" s="15" t="s">
        <v>1</v>
      </c>
    </row>
    <row r="8" spans="1:7" x14ac:dyDescent="0.2">
      <c r="A8" s="4" t="s">
        <v>16</v>
      </c>
      <c r="B8" s="22">
        <v>0</v>
      </c>
      <c r="C8" s="39">
        <v>-740916.34</v>
      </c>
      <c r="D8" s="24">
        <v>0</v>
      </c>
      <c r="E8" s="39">
        <v>-235220.12</v>
      </c>
      <c r="F8" s="39">
        <v>-907779.84</v>
      </c>
      <c r="G8" s="39">
        <v>-377883.36</v>
      </c>
    </row>
    <row r="9" spans="1:7" x14ac:dyDescent="0.2">
      <c r="A9" s="4" t="s">
        <v>20</v>
      </c>
      <c r="B9" s="22">
        <v>0</v>
      </c>
      <c r="C9" s="39">
        <v>-52833.27</v>
      </c>
      <c r="D9" s="24">
        <v>0</v>
      </c>
      <c r="E9" s="39">
        <v>-39182.5</v>
      </c>
      <c r="F9" s="39">
        <v>-42449.39</v>
      </c>
      <c r="G9" s="39">
        <v>-52232.5</v>
      </c>
    </row>
    <row r="10" spans="1:7" x14ac:dyDescent="0.2">
      <c r="A10" s="4" t="s">
        <v>24</v>
      </c>
      <c r="B10" s="22">
        <v>0</v>
      </c>
      <c r="C10" s="39">
        <v>0</v>
      </c>
      <c r="D10" s="24">
        <v>0</v>
      </c>
      <c r="E10" s="39">
        <v>0</v>
      </c>
      <c r="F10" s="39">
        <v>0</v>
      </c>
      <c r="G10" s="39">
        <v>0</v>
      </c>
    </row>
    <row r="11" spans="1:7" x14ac:dyDescent="0.2">
      <c r="A11" s="4" t="s">
        <v>30</v>
      </c>
      <c r="B11" s="22">
        <v>0</v>
      </c>
      <c r="C11" s="39">
        <v>0</v>
      </c>
      <c r="D11" s="24">
        <v>0</v>
      </c>
      <c r="E11" s="39">
        <v>0</v>
      </c>
      <c r="F11" s="39">
        <v>0</v>
      </c>
      <c r="G11" s="39">
        <v>0</v>
      </c>
    </row>
    <row r="12" spans="1:7" x14ac:dyDescent="0.2">
      <c r="A12" s="4" t="s">
        <v>31</v>
      </c>
      <c r="B12" s="22">
        <v>0</v>
      </c>
      <c r="C12" s="39">
        <v>0</v>
      </c>
      <c r="D12" s="24">
        <v>0</v>
      </c>
      <c r="E12" s="39">
        <v>0</v>
      </c>
      <c r="F12" s="39">
        <v>0</v>
      </c>
      <c r="G12" s="39">
        <v>-139999.98000000001</v>
      </c>
    </row>
    <row r="13" spans="1:7" x14ac:dyDescent="0.2">
      <c r="A13" s="10" t="s">
        <v>37</v>
      </c>
      <c r="B13" s="7">
        <v>0</v>
      </c>
      <c r="C13" s="38">
        <v>-793749.61</v>
      </c>
      <c r="D13" s="27">
        <v>0</v>
      </c>
      <c r="E13" s="38">
        <v>-274402.62</v>
      </c>
      <c r="F13" s="38">
        <v>-950229.23</v>
      </c>
      <c r="G13" s="38">
        <v>-570115.83999999997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11" bestFit="1" customWidth="1"/>
    <col min="3" max="3" width="11" style="18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50</v>
      </c>
    </row>
    <row r="3" spans="1:7" x14ac:dyDescent="0.2">
      <c r="A3" s="9" t="str">
        <f>+'City Wide'!A3</f>
        <v>Period  1 - 6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9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7" t="s">
        <v>38</v>
      </c>
      <c r="B7" s="15" t="s">
        <v>1</v>
      </c>
      <c r="C7" s="20" t="s">
        <v>1</v>
      </c>
      <c r="D7" s="16" t="s">
        <v>1</v>
      </c>
      <c r="E7" s="15" t="s">
        <v>1</v>
      </c>
      <c r="F7" s="15" t="s">
        <v>1</v>
      </c>
      <c r="G7" s="15" t="s">
        <v>1</v>
      </c>
    </row>
    <row r="8" spans="1:7" x14ac:dyDescent="0.2">
      <c r="A8" s="4" t="s">
        <v>17</v>
      </c>
      <c r="B8" s="22">
        <v>-160000</v>
      </c>
      <c r="C8" s="26">
        <v>-80952.75</v>
      </c>
      <c r="D8" s="24">
        <v>0.50600000000000001</v>
      </c>
      <c r="E8" s="41">
        <v>-83493.990000000005</v>
      </c>
      <c r="F8" s="41">
        <v>-93781.9</v>
      </c>
      <c r="G8" s="41">
        <v>-67501.279999999999</v>
      </c>
    </row>
    <row r="9" spans="1:7" x14ac:dyDescent="0.2">
      <c r="A9" s="4" t="s">
        <v>20</v>
      </c>
      <c r="B9" s="22">
        <v>-170</v>
      </c>
      <c r="C9" s="26">
        <v>-97.21</v>
      </c>
      <c r="D9" s="24">
        <v>0.57179999999999997</v>
      </c>
      <c r="E9" s="41">
        <v>-111.36</v>
      </c>
      <c r="F9" s="41">
        <v>-86.08</v>
      </c>
      <c r="G9" s="41">
        <v>-350.12</v>
      </c>
    </row>
    <row r="10" spans="1:7" x14ac:dyDescent="0.2">
      <c r="A10" s="4" t="s">
        <v>22</v>
      </c>
      <c r="B10" s="22">
        <v>-1000000</v>
      </c>
      <c r="C10" s="26">
        <v>-1466440.7</v>
      </c>
      <c r="D10" s="24">
        <v>1.4663999999999999</v>
      </c>
      <c r="E10" s="41">
        <v>-461566.11</v>
      </c>
      <c r="F10" s="41">
        <v>-341582.39</v>
      </c>
      <c r="G10" s="41">
        <v>-1652567.96</v>
      </c>
    </row>
    <row r="11" spans="1:7" x14ac:dyDescent="0.2">
      <c r="A11" s="4" t="s">
        <v>24</v>
      </c>
      <c r="B11" s="22">
        <v>0</v>
      </c>
      <c r="C11" s="26">
        <v>0</v>
      </c>
      <c r="D11" s="24">
        <v>0</v>
      </c>
      <c r="E11" s="41">
        <v>0</v>
      </c>
      <c r="F11" s="41">
        <v>0</v>
      </c>
      <c r="G11" s="41">
        <v>0</v>
      </c>
    </row>
    <row r="12" spans="1:7" x14ac:dyDescent="0.2">
      <c r="A12" s="4" t="s">
        <v>30</v>
      </c>
      <c r="B12" s="22">
        <v>-260000</v>
      </c>
      <c r="C12" s="26">
        <v>0</v>
      </c>
      <c r="D12" s="24">
        <v>0</v>
      </c>
      <c r="E12" s="41">
        <v>0</v>
      </c>
      <c r="F12" s="41">
        <v>0</v>
      </c>
      <c r="G12" s="41">
        <v>0</v>
      </c>
    </row>
    <row r="13" spans="1:7" x14ac:dyDescent="0.2">
      <c r="A13" s="4" t="s">
        <v>31</v>
      </c>
      <c r="B13" s="22">
        <v>0</v>
      </c>
      <c r="C13" s="26">
        <v>0</v>
      </c>
      <c r="D13" s="24">
        <v>0</v>
      </c>
      <c r="E13" s="41">
        <v>0</v>
      </c>
      <c r="F13" s="41">
        <v>0</v>
      </c>
      <c r="G13" s="41">
        <v>0</v>
      </c>
    </row>
    <row r="14" spans="1:7" x14ac:dyDescent="0.2">
      <c r="A14" s="10" t="s">
        <v>38</v>
      </c>
      <c r="B14" s="7">
        <v>-1420170</v>
      </c>
      <c r="C14" s="25">
        <v>-1547490.66</v>
      </c>
      <c r="D14" s="27">
        <v>1.0896999999999999</v>
      </c>
      <c r="E14" s="40">
        <v>-545171.46</v>
      </c>
      <c r="F14" s="40">
        <v>-435450.37</v>
      </c>
      <c r="G14" s="40">
        <v>-1720419.36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8"/>
  <sheetViews>
    <sheetView workbookViewId="0"/>
  </sheetViews>
  <sheetFormatPr defaultRowHeight="14.25" x14ac:dyDescent="0.2"/>
  <cols>
    <col min="1" max="1" width="23.5" bestFit="1" customWidth="1"/>
    <col min="2" max="3" width="11.75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65</v>
      </c>
    </row>
    <row r="3" spans="1:7" x14ac:dyDescent="0.2">
      <c r="A3" s="9" t="str">
        <f>+'City Wide'!A3</f>
        <v>Period  1 - 6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7" t="s">
        <v>39</v>
      </c>
      <c r="B7" s="15" t="s">
        <v>1</v>
      </c>
      <c r="C7" s="15" t="s">
        <v>1</v>
      </c>
      <c r="D7" s="16" t="s">
        <v>1</v>
      </c>
      <c r="E7" s="15" t="s">
        <v>1</v>
      </c>
      <c r="F7" s="15" t="s">
        <v>1</v>
      </c>
      <c r="G7" s="15" t="s">
        <v>1</v>
      </c>
    </row>
    <row r="8" spans="1:7" x14ac:dyDescent="0.2">
      <c r="A8" s="4" t="s">
        <v>15</v>
      </c>
      <c r="B8" s="22">
        <v>-10706972</v>
      </c>
      <c r="C8" s="43">
        <v>-4602418.28</v>
      </c>
      <c r="D8" s="24">
        <v>0.4299</v>
      </c>
      <c r="E8" s="43">
        <v>-4389305.1399999997</v>
      </c>
      <c r="F8" s="43">
        <v>-4361613.41</v>
      </c>
      <c r="G8" s="43">
        <v>-4150809.7</v>
      </c>
    </row>
    <row r="9" spans="1:7" x14ac:dyDescent="0.2">
      <c r="A9" s="4" t="s">
        <v>18</v>
      </c>
      <c r="B9" s="22">
        <v>-100000</v>
      </c>
      <c r="C9" s="43">
        <v>-63539</v>
      </c>
      <c r="D9" s="24">
        <v>0.63539999999999996</v>
      </c>
      <c r="E9" s="43">
        <v>-57239</v>
      </c>
      <c r="F9" s="43">
        <v>-49724.5</v>
      </c>
      <c r="G9" s="43">
        <v>-39970</v>
      </c>
    </row>
    <row r="10" spans="1:7" x14ac:dyDescent="0.2">
      <c r="A10" s="4" t="s">
        <v>20</v>
      </c>
      <c r="B10" s="22">
        <v>-150000</v>
      </c>
      <c r="C10" s="43">
        <v>-146930.93</v>
      </c>
      <c r="D10" s="24">
        <v>0.97950000000000004</v>
      </c>
      <c r="E10" s="43">
        <v>-94208.12</v>
      </c>
      <c r="F10" s="43">
        <v>-77565.509999999995</v>
      </c>
      <c r="G10" s="43">
        <v>-105766.23</v>
      </c>
    </row>
    <row r="11" spans="1:7" x14ac:dyDescent="0.2">
      <c r="A11" s="4" t="s">
        <v>21</v>
      </c>
      <c r="B11" s="22">
        <v>-70000</v>
      </c>
      <c r="C11" s="43">
        <v>-70202</v>
      </c>
      <c r="D11" s="24">
        <v>1.0028999999999999</v>
      </c>
      <c r="E11" s="43">
        <v>-192</v>
      </c>
      <c r="F11" s="43">
        <v>-1092</v>
      </c>
      <c r="G11" s="43">
        <v>0</v>
      </c>
    </row>
    <row r="12" spans="1:7" x14ac:dyDescent="0.2">
      <c r="A12" s="4" t="s">
        <v>22</v>
      </c>
      <c r="B12" s="22">
        <v>-45000</v>
      </c>
      <c r="C12" s="43">
        <v>0</v>
      </c>
      <c r="D12" s="24">
        <v>0</v>
      </c>
      <c r="E12" s="43">
        <v>0</v>
      </c>
      <c r="F12" s="43">
        <v>0</v>
      </c>
      <c r="G12" s="43">
        <v>0</v>
      </c>
    </row>
    <row r="13" spans="1:7" x14ac:dyDescent="0.2">
      <c r="A13" s="4" t="s">
        <v>24</v>
      </c>
      <c r="B13" s="22">
        <v>-55000</v>
      </c>
      <c r="C13" s="43">
        <v>-38067.22</v>
      </c>
      <c r="D13" s="24">
        <v>0.69210000000000005</v>
      </c>
      <c r="E13" s="43">
        <v>-109425.82</v>
      </c>
      <c r="F13" s="43">
        <v>-30863.96</v>
      </c>
      <c r="G13" s="43">
        <v>-28548.959999999999</v>
      </c>
    </row>
    <row r="14" spans="1:7" x14ac:dyDescent="0.2">
      <c r="A14" s="4" t="s">
        <v>28</v>
      </c>
      <c r="B14" s="22">
        <v>-11400</v>
      </c>
      <c r="C14" s="43">
        <v>0</v>
      </c>
      <c r="D14" s="24">
        <v>0</v>
      </c>
      <c r="E14" s="43">
        <v>0</v>
      </c>
      <c r="F14" s="43">
        <v>0</v>
      </c>
      <c r="G14" s="43">
        <v>0</v>
      </c>
    </row>
    <row r="15" spans="1:7" x14ac:dyDescent="0.2">
      <c r="A15" s="4" t="s">
        <v>30</v>
      </c>
      <c r="B15" s="22">
        <v>0</v>
      </c>
      <c r="C15" s="43">
        <v>0</v>
      </c>
      <c r="D15" s="24">
        <v>0</v>
      </c>
      <c r="E15" s="43">
        <v>0</v>
      </c>
      <c r="F15" s="43">
        <v>0</v>
      </c>
      <c r="G15" s="43">
        <v>0</v>
      </c>
    </row>
    <row r="16" spans="1:7" x14ac:dyDescent="0.2">
      <c r="A16" s="4" t="s">
        <v>31</v>
      </c>
      <c r="B16" s="22">
        <v>-595365.84</v>
      </c>
      <c r="C16" s="43">
        <v>-297682.92</v>
      </c>
      <c r="D16" s="24">
        <v>0.5</v>
      </c>
      <c r="E16" s="43">
        <v>-291846</v>
      </c>
      <c r="F16" s="43">
        <v>-301998.96000000002</v>
      </c>
      <c r="G16" s="43">
        <v>-277670.03999999998</v>
      </c>
    </row>
    <row r="17" spans="1:7" x14ac:dyDescent="0.2">
      <c r="A17" s="10" t="s">
        <v>39</v>
      </c>
      <c r="B17" s="7">
        <v>-11733737.84</v>
      </c>
      <c r="C17" s="42">
        <v>-5218840.3499999996</v>
      </c>
      <c r="D17" s="27">
        <v>0.44479999999999997</v>
      </c>
      <c r="E17" s="42">
        <v>-4942216.08</v>
      </c>
      <c r="F17" s="42">
        <v>-4822858.34</v>
      </c>
      <c r="G17" s="42">
        <v>-4602764.93</v>
      </c>
    </row>
    <row r="38" spans="1:1" x14ac:dyDescent="0.2">
      <c r="A38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City Wide</vt:lpstr>
      <vt:lpstr>101 General</vt:lpstr>
      <vt:lpstr>102 Street</vt:lpstr>
      <vt:lpstr>103 Street Light</vt:lpstr>
      <vt:lpstr>110 Airport</vt:lpstr>
      <vt:lpstr>127 Cap. Imp.</vt:lpstr>
      <vt:lpstr>128 Impact Fees</vt:lpstr>
      <vt:lpstr>158 Airport Const.</vt:lpstr>
      <vt:lpstr>161 Water</vt:lpstr>
      <vt:lpstr>162 Wastewater</vt:lpstr>
      <vt:lpstr>163 Common Area Maint.</vt:lpstr>
      <vt:lpstr>164 Sanitation</vt:lpstr>
      <vt:lpstr>165 Golf</vt:lpstr>
      <vt:lpstr>167 Pool</vt:lpstr>
      <vt:lpstr>168 Dierkes</vt:lpstr>
      <vt:lpstr>181 Insurance</vt:lpstr>
      <vt:lpstr>182 Shop</vt:lpstr>
      <vt:lpstr>191 Drug &amp; Restit.</vt:lpstr>
      <vt:lpstr>193 Park Development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FQRM Report</dc:title>
  <dc:creator>Springbrook Software</dc:creator>
  <cp:lastModifiedBy>TFAdmin</cp:lastModifiedBy>
  <cp:lastPrinted>2017-07-12T17:35:09Z</cp:lastPrinted>
  <dcterms:created xsi:type="dcterms:W3CDTF">2015-01-13T17:37:21Z</dcterms:created>
  <dcterms:modified xsi:type="dcterms:W3CDTF">2020-04-09T23:48:57Z</dcterms:modified>
</cp:coreProperties>
</file>